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novena\Revision 2\"/>
    </mc:Choice>
  </mc:AlternateContent>
  <bookViews>
    <workbookView xWindow="0" yWindow="0" windowWidth="24390" windowHeight="12720"/>
  </bookViews>
  <sheets>
    <sheet name="Pinout" sheetId="1" r:id="rId1"/>
    <sheet name="GPBB Mappings" sheetId="3" r:id="rId2"/>
  </sheets>
  <calcPr calcId="162913"/>
</workbook>
</file>

<file path=xl/calcChain.xml><?xml version="1.0" encoding="utf-8"?>
<calcChain xmlns="http://schemas.openxmlformats.org/spreadsheetml/2006/main">
  <c r="J6" i="1" l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5" i="1"/>
  <c r="J66" i="1"/>
  <c r="J70" i="1"/>
  <c r="J71" i="1"/>
  <c r="J72" i="1"/>
  <c r="J73" i="1"/>
  <c r="J74" i="1"/>
  <c r="J75" i="1"/>
  <c r="J76" i="1"/>
  <c r="J77" i="1"/>
  <c r="J78" i="1"/>
  <c r="J79" i="1"/>
  <c r="J93" i="1"/>
  <c r="J94" i="1"/>
  <c r="J97" i="1"/>
  <c r="J100" i="1"/>
  <c r="J108" i="1"/>
  <c r="J109" i="1"/>
  <c r="J112" i="1"/>
  <c r="J117" i="1"/>
  <c r="J118" i="1"/>
  <c r="J120" i="1"/>
  <c r="J131" i="1"/>
  <c r="J132" i="1"/>
  <c r="J134" i="1"/>
  <c r="J137" i="1"/>
  <c r="J138" i="1"/>
  <c r="J141" i="1"/>
  <c r="J142" i="1"/>
  <c r="J144" i="1"/>
  <c r="J145" i="1"/>
  <c r="J146" i="1"/>
  <c r="J147" i="1"/>
  <c r="J148" i="1"/>
  <c r="J155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5" i="1"/>
  <c r="I95" i="1"/>
  <c r="I96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J63" i="1" s="1"/>
  <c r="H64" i="1"/>
  <c r="J64" i="1" s="1"/>
  <c r="H65" i="1"/>
  <c r="H66" i="1"/>
  <c r="H67" i="1"/>
  <c r="J67" i="1" s="1"/>
  <c r="H68" i="1"/>
  <c r="J68" i="1" s="1"/>
  <c r="H69" i="1"/>
  <c r="J69" i="1" s="1"/>
  <c r="H70" i="1"/>
  <c r="H71" i="1"/>
  <c r="H72" i="1"/>
  <c r="H73" i="1"/>
  <c r="H74" i="1"/>
  <c r="H75" i="1"/>
  <c r="H76" i="1"/>
  <c r="H77" i="1"/>
  <c r="H78" i="1"/>
  <c r="H79" i="1"/>
  <c r="H80" i="1"/>
  <c r="J80" i="1" s="1"/>
  <c r="H81" i="1"/>
  <c r="J81" i="1" s="1"/>
  <c r="H82" i="1"/>
  <c r="J82" i="1" s="1"/>
  <c r="H83" i="1"/>
  <c r="J83" i="1" s="1"/>
  <c r="H84" i="1"/>
  <c r="J84" i="1" s="1"/>
  <c r="H85" i="1"/>
  <c r="J85" i="1" s="1"/>
  <c r="H86" i="1"/>
  <c r="J86" i="1" s="1"/>
  <c r="H87" i="1"/>
  <c r="J87" i="1" s="1"/>
  <c r="H88" i="1"/>
  <c r="J88" i="1" s="1"/>
  <c r="H89" i="1"/>
  <c r="J89" i="1" s="1"/>
  <c r="H90" i="1"/>
  <c r="J90" i="1" s="1"/>
  <c r="H91" i="1"/>
  <c r="J91" i="1" s="1"/>
  <c r="H92" i="1"/>
  <c r="J92" i="1" s="1"/>
  <c r="H93" i="1"/>
  <c r="H94" i="1"/>
  <c r="H95" i="1"/>
  <c r="J95" i="1" s="1"/>
  <c r="H96" i="1"/>
  <c r="J96" i="1" s="1"/>
  <c r="H97" i="1"/>
  <c r="H98" i="1"/>
  <c r="J98" i="1" s="1"/>
  <c r="H99" i="1"/>
  <c r="J99" i="1" s="1"/>
  <c r="H100" i="1"/>
  <c r="H101" i="1"/>
  <c r="J101" i="1" s="1"/>
  <c r="H102" i="1"/>
  <c r="J102" i="1" s="1"/>
  <c r="H103" i="1"/>
  <c r="J103" i="1" s="1"/>
  <c r="H104" i="1"/>
  <c r="J104" i="1" s="1"/>
  <c r="H105" i="1"/>
  <c r="J105" i="1" s="1"/>
  <c r="H106" i="1"/>
  <c r="J106" i="1" s="1"/>
  <c r="H107" i="1"/>
  <c r="J107" i="1" s="1"/>
  <c r="H108" i="1"/>
  <c r="H109" i="1"/>
  <c r="H110" i="1"/>
  <c r="J110" i="1" s="1"/>
  <c r="H111" i="1"/>
  <c r="J111" i="1" s="1"/>
  <c r="H112" i="1"/>
  <c r="H113" i="1"/>
  <c r="J113" i="1" s="1"/>
  <c r="H114" i="1"/>
  <c r="J114" i="1" s="1"/>
  <c r="H115" i="1"/>
  <c r="J115" i="1" s="1"/>
  <c r="H116" i="1"/>
  <c r="J116" i="1" s="1"/>
  <c r="H117" i="1"/>
  <c r="H118" i="1"/>
  <c r="H119" i="1"/>
  <c r="J119" i="1" s="1"/>
  <c r="H120" i="1"/>
  <c r="H121" i="1"/>
  <c r="J121" i="1" s="1"/>
  <c r="H122" i="1"/>
  <c r="J122" i="1" s="1"/>
  <c r="H123" i="1"/>
  <c r="J123" i="1" s="1"/>
  <c r="H124" i="1"/>
  <c r="J124" i="1" s="1"/>
  <c r="H125" i="1"/>
  <c r="J125" i="1" s="1"/>
  <c r="H126" i="1"/>
  <c r="J126" i="1" s="1"/>
  <c r="H127" i="1"/>
  <c r="J127" i="1" s="1"/>
  <c r="H128" i="1"/>
  <c r="J128" i="1" s="1"/>
  <c r="H129" i="1"/>
  <c r="J129" i="1" s="1"/>
  <c r="H130" i="1"/>
  <c r="J130" i="1" s="1"/>
  <c r="H131" i="1"/>
  <c r="H132" i="1"/>
  <c r="H133" i="1"/>
  <c r="J133" i="1" s="1"/>
  <c r="H134" i="1"/>
  <c r="H135" i="1"/>
  <c r="J135" i="1" s="1"/>
  <c r="H136" i="1"/>
  <c r="J136" i="1" s="1"/>
  <c r="H137" i="1"/>
  <c r="H138" i="1"/>
  <c r="H139" i="1"/>
  <c r="J139" i="1" s="1"/>
  <c r="H140" i="1"/>
  <c r="J140" i="1" s="1"/>
  <c r="H141" i="1"/>
  <c r="H142" i="1"/>
  <c r="H143" i="1"/>
  <c r="J143" i="1" s="1"/>
  <c r="H144" i="1"/>
  <c r="H145" i="1"/>
  <c r="H146" i="1"/>
  <c r="H147" i="1"/>
  <c r="H148" i="1"/>
  <c r="H149" i="1"/>
  <c r="J149" i="1" s="1"/>
  <c r="H150" i="1"/>
  <c r="J150" i="1" s="1"/>
  <c r="H151" i="1"/>
  <c r="J151" i="1" s="1"/>
  <c r="H152" i="1"/>
  <c r="J152" i="1" s="1"/>
  <c r="H153" i="1"/>
  <c r="J153" i="1" s="1"/>
  <c r="H154" i="1"/>
  <c r="J154" i="1" s="1"/>
  <c r="H155" i="1"/>
  <c r="H156" i="1"/>
  <c r="J156" i="1" s="1"/>
  <c r="H157" i="1"/>
  <c r="J157" i="1" s="1"/>
  <c r="H158" i="1"/>
  <c r="J158" i="1" s="1"/>
  <c r="H159" i="1"/>
  <c r="J159" i="1" s="1"/>
  <c r="H5" i="1"/>
</calcChain>
</file>

<file path=xl/sharedStrings.xml><?xml version="1.0" encoding="utf-8"?>
<sst xmlns="http://schemas.openxmlformats.org/spreadsheetml/2006/main" count="920" uniqueCount="409">
  <si>
    <t>Bank</t>
  </si>
  <si>
    <t>IOL_2A</t>
  </si>
  <si>
    <t>DPIO</t>
  </si>
  <si>
    <t>IOL_2B</t>
  </si>
  <si>
    <t>GBIN</t>
  </si>
  <si>
    <t>PIO</t>
  </si>
  <si>
    <t>CDONE</t>
  </si>
  <si>
    <t>CONFIG</t>
  </si>
  <si>
    <t>CRESET_B</t>
  </si>
  <si>
    <t>SPI</t>
  </si>
  <si>
    <t>VCC_SPI</t>
  </si>
  <si>
    <t>VPP_2V5</t>
  </si>
  <si>
    <t>VPP</t>
  </si>
  <si>
    <t>GND</t>
  </si>
  <si>
    <t>VCC</t>
  </si>
  <si>
    <t>VCCIO_0</t>
  </si>
  <si>
    <t>VCCIO</t>
  </si>
  <si>
    <t>VCCIO_1</t>
  </si>
  <si>
    <t>VCCIO_3</t>
  </si>
  <si>
    <t>IOL_4A</t>
  </si>
  <si>
    <t>IOL_5B</t>
  </si>
  <si>
    <t>VCCIO_2</t>
  </si>
  <si>
    <t>IOL_3A</t>
  </si>
  <si>
    <t>IOL_3B</t>
  </si>
  <si>
    <t>IOL_8A</t>
  </si>
  <si>
    <t>IOL_8B</t>
  </si>
  <si>
    <t>VPP_FAST</t>
  </si>
  <si>
    <t>NC</t>
  </si>
  <si>
    <t>IOL_4B</t>
  </si>
  <si>
    <t>GNDPLL</t>
  </si>
  <si>
    <t>VCCPLL</t>
  </si>
  <si>
    <t>IOL_5A</t>
  </si>
  <si>
    <t>IOL_10A</t>
  </si>
  <si>
    <t>IOL_10B</t>
  </si>
  <si>
    <t>IOL_12A</t>
  </si>
  <si>
    <t>IOL_12B</t>
  </si>
  <si>
    <t>IOL_13A</t>
  </si>
  <si>
    <t>IOL_13B_GBIN7</t>
  </si>
  <si>
    <t>IOL_14A_GBIN6</t>
  </si>
  <si>
    <t>IOL_14B</t>
  </si>
  <si>
    <t>IOL_24A</t>
  </si>
  <si>
    <t>IOL_24B</t>
  </si>
  <si>
    <t>IOB_56</t>
  </si>
  <si>
    <t>IOB_57</t>
  </si>
  <si>
    <t>IOB_81_GBIN5</t>
  </si>
  <si>
    <t>IOB_82_GBIN4</t>
  </si>
  <si>
    <t>GNDPLL0</t>
  </si>
  <si>
    <t>VCCPLL0</t>
  </si>
  <si>
    <t>IOB_103_CBSEL0</t>
  </si>
  <si>
    <t>IOB_104_CBSEL1</t>
  </si>
  <si>
    <t>IOB_105_SDO</t>
  </si>
  <si>
    <t>IOB_106_SDI</t>
  </si>
  <si>
    <t>IOB_107_SCK</t>
  </si>
  <si>
    <t>IOB_108_SS</t>
  </si>
  <si>
    <t>IOR_109</t>
  </si>
  <si>
    <t>IOR_110</t>
  </si>
  <si>
    <t>IOR_111</t>
  </si>
  <si>
    <t>IOR_112</t>
  </si>
  <si>
    <t>IOR_114</t>
  </si>
  <si>
    <t>IOR_115</t>
  </si>
  <si>
    <t>IOR_116</t>
  </si>
  <si>
    <t>IOR_117</t>
  </si>
  <si>
    <t>IOR_118</t>
  </si>
  <si>
    <t>IOR_119</t>
  </si>
  <si>
    <t>IOR_120</t>
  </si>
  <si>
    <t>IOR_140_GBIN3</t>
  </si>
  <si>
    <t>IOR_141_GBIN2</t>
  </si>
  <si>
    <t>IOR_148</t>
  </si>
  <si>
    <t>IOT_170</t>
  </si>
  <si>
    <t>IOT_174</t>
  </si>
  <si>
    <t>IOT_177</t>
  </si>
  <si>
    <t>IOT_197_GBIN1</t>
  </si>
  <si>
    <t>IOT_198_GBIN0</t>
  </si>
  <si>
    <t>IOT_212</t>
  </si>
  <si>
    <t>IOT_214</t>
  </si>
  <si>
    <t>IOT_217</t>
  </si>
  <si>
    <t>IOT_221</t>
  </si>
  <si>
    <t>IOL_17A</t>
  </si>
  <si>
    <t>IOL_17B</t>
  </si>
  <si>
    <t>IOL_18A</t>
  </si>
  <si>
    <t>IOL_18B</t>
  </si>
  <si>
    <t>IOL_23A</t>
  </si>
  <si>
    <t>IOL_23B</t>
  </si>
  <si>
    <t>IOL_25A</t>
  </si>
  <si>
    <t>IOL_25B</t>
  </si>
  <si>
    <t>IOB_61</t>
  </si>
  <si>
    <t>IOB_63</t>
  </si>
  <si>
    <t>IOB_64</t>
  </si>
  <si>
    <t>IOB_71</t>
  </si>
  <si>
    <t>IOB_72</t>
  </si>
  <si>
    <t>IOB_73</t>
  </si>
  <si>
    <t>IOB_79</t>
  </si>
  <si>
    <t>IOB_91</t>
  </si>
  <si>
    <t>IOB_94</t>
  </si>
  <si>
    <t>IOR_128</t>
  </si>
  <si>
    <t>IOR_136</t>
  </si>
  <si>
    <t>IOR_137</t>
  </si>
  <si>
    <t>IOR_144</t>
  </si>
  <si>
    <t>IOR_146</t>
  </si>
  <si>
    <t>IOR_147</t>
  </si>
  <si>
    <t>IOR_152</t>
  </si>
  <si>
    <t>IOR_160</t>
  </si>
  <si>
    <t>IOR_161</t>
  </si>
  <si>
    <t>IOT_168</t>
  </si>
  <si>
    <t>IOT_172</t>
  </si>
  <si>
    <t>IOT_178</t>
  </si>
  <si>
    <t>IOT_179</t>
  </si>
  <si>
    <t>IOT_181</t>
  </si>
  <si>
    <t>IOT_190</t>
  </si>
  <si>
    <t>IOT_191</t>
  </si>
  <si>
    <t>IOT_192</t>
  </si>
  <si>
    <t>VCCPLL1</t>
  </si>
  <si>
    <t>GNDPLL1</t>
  </si>
  <si>
    <t>IOT_206</t>
  </si>
  <si>
    <t>IOT_219</t>
  </si>
  <si>
    <t>IOT_222</t>
  </si>
  <si>
    <t>IOB_96</t>
  </si>
  <si>
    <t>IOB_102</t>
  </si>
  <si>
    <t>IOR_138</t>
  </si>
  <si>
    <t>IOR_165</t>
  </si>
  <si>
    <t>IOR_167</t>
  </si>
  <si>
    <t>IOT_169</t>
  </si>
  <si>
    <t>IOT_171</t>
  </si>
  <si>
    <t>IOT_216</t>
  </si>
  <si>
    <t>IOT_220</t>
  </si>
  <si>
    <t>Pin
Type</t>
  </si>
  <si>
    <t>IOB_80</t>
  </si>
  <si>
    <t>IOB_95</t>
  </si>
  <si>
    <t>IOR_139</t>
  </si>
  <si>
    <t>IOR_164</t>
  </si>
  <si>
    <t>IOR_166</t>
  </si>
  <si>
    <t>IOT_173</t>
  </si>
  <si>
    <t>IOT_213</t>
  </si>
  <si>
    <t>IOT_215</t>
  </si>
  <si>
    <t>Pin Function</t>
  </si>
  <si>
    <t>-</t>
  </si>
  <si>
    <t>IOL_9A</t>
  </si>
  <si>
    <t>IOL_9B</t>
  </si>
  <si>
    <t>IOB_59</t>
  </si>
  <si>
    <t>IOB_74</t>
  </si>
  <si>
    <t>IOB_77</t>
  </si>
  <si>
    <t>IOB_78</t>
  </si>
  <si>
    <t>IOB_87</t>
  </si>
  <si>
    <t>IOB_89</t>
  </si>
  <si>
    <t>IOR_129</t>
  </si>
  <si>
    <t>IOR_154</t>
  </si>
  <si>
    <t>IOT_188</t>
  </si>
  <si>
    <t>IOT_186</t>
  </si>
  <si>
    <t>IOT_200</t>
  </si>
  <si>
    <t>IOT_202</t>
  </si>
  <si>
    <t>IOT_207</t>
  </si>
  <si>
    <t>IOT_211</t>
  </si>
  <si>
    <t>IOT_223</t>
  </si>
  <si>
    <t>IOT_225</t>
  </si>
  <si>
    <t>IOT_208</t>
  </si>
  <si>
    <t>J7</t>
  </si>
  <si>
    <t>G6</t>
  </si>
  <si>
    <t>H9</t>
  </si>
  <si>
    <t>J4</t>
  </si>
  <si>
    <t>F1</t>
  </si>
  <si>
    <t>F7</t>
  </si>
  <si>
    <t>G7</t>
  </si>
  <si>
    <t>G8</t>
  </si>
  <si>
    <t>G9</t>
  </si>
  <si>
    <t>H6</t>
  </si>
  <si>
    <t>H7</t>
  </si>
  <si>
    <t>H8</t>
  </si>
  <si>
    <t>J14</t>
  </si>
  <si>
    <t>J8</t>
  </si>
  <si>
    <t>L3</t>
  </si>
  <si>
    <t>P6</t>
  </si>
  <si>
    <t>K1</t>
  </si>
  <si>
    <t>J6</t>
  </si>
  <si>
    <t>M5</t>
  </si>
  <si>
    <t>H14</t>
  </si>
  <si>
    <t>F6</t>
  </si>
  <si>
    <t>B1</t>
  </si>
  <si>
    <t>C1</t>
  </si>
  <si>
    <t>A9</t>
  </si>
  <si>
    <t>E3</t>
  </si>
  <si>
    <t>C3</t>
  </si>
  <si>
    <t>D3</t>
  </si>
  <si>
    <t>D1</t>
  </si>
  <si>
    <t>E1</t>
  </si>
  <si>
    <t>D4</t>
  </si>
  <si>
    <t>E4</t>
  </si>
  <si>
    <t>F4</t>
  </si>
  <si>
    <t>F3</t>
  </si>
  <si>
    <t>H4</t>
  </si>
  <si>
    <t>G4</t>
  </si>
  <si>
    <t>J3</t>
  </si>
  <si>
    <t>J1</t>
  </si>
  <si>
    <t>G3</t>
  </si>
  <si>
    <t>G1</t>
  </si>
  <si>
    <t>H1</t>
  </si>
  <si>
    <t>H3</t>
  </si>
  <si>
    <t>K3</t>
  </si>
  <si>
    <t>K4</t>
  </si>
  <si>
    <t>F8</t>
  </si>
  <si>
    <t>L1</t>
  </si>
  <si>
    <t>M1</t>
  </si>
  <si>
    <t>N1</t>
  </si>
  <si>
    <t>P1</t>
  </si>
  <si>
    <t>P2</t>
  </si>
  <si>
    <t>P3</t>
  </si>
  <si>
    <t>M4</t>
  </si>
  <si>
    <t>M3</t>
  </si>
  <si>
    <t>L5</t>
  </si>
  <si>
    <t>L4</t>
  </si>
  <si>
    <t>P4</t>
  </si>
  <si>
    <t>P5</t>
  </si>
  <si>
    <t>M6</t>
  </si>
  <si>
    <t>L6</t>
  </si>
  <si>
    <t>J9</t>
  </si>
  <si>
    <t>M7</t>
  </si>
  <si>
    <t>P7</t>
  </si>
  <si>
    <t>P8</t>
  </si>
  <si>
    <t>L7</t>
  </si>
  <si>
    <t>M8</t>
  </si>
  <si>
    <t>L8</t>
  </si>
  <si>
    <t>P9</t>
  </si>
  <si>
    <t>M9</t>
  </si>
  <si>
    <t>L9</t>
  </si>
  <si>
    <t>P10</t>
  </si>
  <si>
    <t>M10</t>
  </si>
  <si>
    <t>L10</t>
  </si>
  <si>
    <t>M11</t>
  </si>
  <si>
    <t>P11</t>
  </si>
  <si>
    <t>P12</t>
  </si>
  <si>
    <t>P13</t>
  </si>
  <si>
    <t>L11</t>
  </si>
  <si>
    <t>M12</t>
  </si>
  <si>
    <t>P14</t>
  </si>
  <si>
    <t>L12</t>
  </si>
  <si>
    <t>N14</t>
  </si>
  <si>
    <t>M14</t>
  </si>
  <si>
    <t>L14</t>
  </si>
  <si>
    <t>K12</t>
  </si>
  <si>
    <t>K11</t>
  </si>
  <si>
    <t>K14</t>
  </si>
  <si>
    <t>J12</t>
  </si>
  <si>
    <t>J11</t>
  </si>
  <si>
    <t>H12</t>
  </si>
  <si>
    <t>H11</t>
  </si>
  <si>
    <t>G12</t>
  </si>
  <si>
    <t>G11</t>
  </si>
  <si>
    <t>F12</t>
  </si>
  <si>
    <t>F9</t>
  </si>
  <si>
    <t>F14</t>
  </si>
  <si>
    <t>G14</t>
  </si>
  <si>
    <t>F11</t>
  </si>
  <si>
    <t>E11</t>
  </si>
  <si>
    <t>E12</t>
  </si>
  <si>
    <t>E14</t>
  </si>
  <si>
    <t>D14</t>
  </si>
  <si>
    <t>C14</t>
  </si>
  <si>
    <t>D12</t>
  </si>
  <si>
    <t>B14</t>
  </si>
  <si>
    <t>A14</t>
  </si>
  <si>
    <t>A13</t>
  </si>
  <si>
    <t>A12</t>
  </si>
  <si>
    <t>C12</t>
  </si>
  <si>
    <t>C11</t>
  </si>
  <si>
    <t>D10</t>
  </si>
  <si>
    <t>D11</t>
  </si>
  <si>
    <t>A11</t>
  </si>
  <si>
    <t>A10</t>
  </si>
  <si>
    <t>C10</t>
  </si>
  <si>
    <t>D9</t>
  </si>
  <si>
    <t>C9</t>
  </si>
  <si>
    <t>A8</t>
  </si>
  <si>
    <t>C8</t>
  </si>
  <si>
    <t>D8</t>
  </si>
  <si>
    <t>A7</t>
  </si>
  <si>
    <t>A6</t>
  </si>
  <si>
    <t>C7</t>
  </si>
  <si>
    <t>D7</t>
  </si>
  <si>
    <t>C6</t>
  </si>
  <si>
    <t>D6</t>
  </si>
  <si>
    <t>A5</t>
  </si>
  <si>
    <t>D5</t>
  </si>
  <si>
    <t>C5</t>
  </si>
  <si>
    <t>A4</t>
  </si>
  <si>
    <t>C4</t>
  </si>
  <si>
    <t>A3</t>
  </si>
  <si>
    <t>A2</t>
  </si>
  <si>
    <t>A1</t>
  </si>
  <si>
    <t>iCE40 Pinout
HX4K</t>
  </si>
  <si>
    <t>(CB132)
132-Ball csBGA Ball Number</t>
  </si>
  <si>
    <t>(TQ144)
144-Pin TQFP 
Pin Number</t>
  </si>
  <si>
    <t>Connects to?</t>
  </si>
  <si>
    <t>Novena Signal Name</t>
  </si>
  <si>
    <t>GPBB Role</t>
  </si>
  <si>
    <t>Novena</t>
  </si>
  <si>
    <t>F_LVDSA_N</t>
  </si>
  <si>
    <t>F_LVDSA_P</t>
  </si>
  <si>
    <t>F_LVDS2_P</t>
  </si>
  <si>
    <t>F_LVDS2_N</t>
  </si>
  <si>
    <t>F_LVDS1_N</t>
  </si>
  <si>
    <t>F_LVDS1_P</t>
  </si>
  <si>
    <t>F_LVDS4_N</t>
  </si>
  <si>
    <t>F_LVDS4_P</t>
  </si>
  <si>
    <t>F_LVDS_CK1_N</t>
  </si>
  <si>
    <t>F_LVDS_CK1_P</t>
  </si>
  <si>
    <t>F_LVDS0_N</t>
  </si>
  <si>
    <t>F_LVDS0_P</t>
  </si>
  <si>
    <t>F_LVDS15_N</t>
  </si>
  <si>
    <t>F_LVDS15_P</t>
  </si>
  <si>
    <t>F_LVDSB_P</t>
  </si>
  <si>
    <t>F_LVDSB_N</t>
  </si>
  <si>
    <t>F_DX17</t>
  </si>
  <si>
    <t>F_LVDSC_P</t>
  </si>
  <si>
    <t>F_LVDSC_N</t>
  </si>
  <si>
    <t>F_LVDS11_N</t>
  </si>
  <si>
    <t>F_LVDS11_P</t>
  </si>
  <si>
    <t>DDC_SDA</t>
  </si>
  <si>
    <t>F_DX11</t>
  </si>
  <si>
    <t>F_DX2</t>
  </si>
  <si>
    <t>F_DX5</t>
  </si>
  <si>
    <t>F_DX6</t>
  </si>
  <si>
    <t>F_DX7</t>
  </si>
  <si>
    <t>F_DX8</t>
  </si>
  <si>
    <t>F_DX0</t>
  </si>
  <si>
    <t>F_DX1</t>
  </si>
  <si>
    <t>F_DX3</t>
  </si>
  <si>
    <t>DDC_SCL</t>
  </si>
  <si>
    <t>F_DX18</t>
  </si>
  <si>
    <t>SPARE_LED_D2</t>
  </si>
  <si>
    <t>SPARE_PIN_1</t>
  </si>
  <si>
    <t>F_LVDS_CK0_P</t>
  </si>
  <si>
    <t>F_LVDS_CK0_N</t>
  </si>
  <si>
    <t>F_LVDS9_P</t>
  </si>
  <si>
    <t>F_LVDS9_N</t>
  </si>
  <si>
    <t>F_LVDS8_P</t>
  </si>
  <si>
    <t>F_LVDS8_N</t>
  </si>
  <si>
    <t>F_LVDS5_P</t>
  </si>
  <si>
    <t>F_LVDS5_N</t>
  </si>
  <si>
    <t>F_LVDS6_N</t>
  </si>
  <si>
    <t>F_LVDS6_P</t>
  </si>
  <si>
    <t>GPBB</t>
  </si>
  <si>
    <t>F_DX16</t>
  </si>
  <si>
    <t>F_LVDS13_N</t>
  </si>
  <si>
    <t>F_LVDS13_P</t>
  </si>
  <si>
    <t>F_LVDS14_N</t>
  </si>
  <si>
    <t>F_LVDS14_P</t>
  </si>
  <si>
    <t>F_DX4</t>
  </si>
  <si>
    <t>F_DX14</t>
  </si>
  <si>
    <t>F_DX13</t>
  </si>
  <si>
    <t>F_DX12</t>
  </si>
  <si>
    <t>F_DX15</t>
  </si>
  <si>
    <t>F_LVDS7_N</t>
  </si>
  <si>
    <t>F_LVDS7_P</t>
  </si>
  <si>
    <t>F_LVDS3_P</t>
  </si>
  <si>
    <t>F_LVDS3_N</t>
  </si>
  <si>
    <t>F_LVDS10_N</t>
  </si>
  <si>
    <t>F_LVDS10_P</t>
  </si>
  <si>
    <t>F_LVDS12_N</t>
  </si>
  <si>
    <t>F_LVDS12_P</t>
  </si>
  <si>
    <t>DDC_SDL</t>
  </si>
  <si>
    <t>GPBB Direction</t>
  </si>
  <si>
    <t>Input</t>
  </si>
  <si>
    <t>Output</t>
  </si>
  <si>
    <t>cpu_to_dutA[7]</t>
  </si>
  <si>
    <t>Signal name</t>
  </si>
  <si>
    <t>Role</t>
  </si>
  <si>
    <t>Direction</t>
  </si>
  <si>
    <t>cpu_to_dutA[6]</t>
  </si>
  <si>
    <t>cpu_to_dutA[5]</t>
  </si>
  <si>
    <t>cpu_to_dutA[4]</t>
  </si>
  <si>
    <t>cpu_to_dutA[3]</t>
  </si>
  <si>
    <t>cpu_to_dutA[2]</t>
  </si>
  <si>
    <t>cpu_to_dutA[1]</t>
  </si>
  <si>
    <t>cpu_to_dutA[0]</t>
  </si>
  <si>
    <t>cpu_to_dutB[7]</t>
  </si>
  <si>
    <t>cpu_to_dutB[6]</t>
  </si>
  <si>
    <t>cpu_to_dutB[5]</t>
  </si>
  <si>
    <t>cpu_to_dutB[4]</t>
  </si>
  <si>
    <t>cpu_to_dutB[3]</t>
  </si>
  <si>
    <t>cpu_to_dutB[2]</t>
  </si>
  <si>
    <t>cpu_to_dutB[1]</t>
  </si>
  <si>
    <t>cpu_to_dutB[0]</t>
  </si>
  <si>
    <t>dut_to_cpu[7]</t>
  </si>
  <si>
    <t>dut_to_cpu[6]</t>
  </si>
  <si>
    <t>dut_to_cpu[5]</t>
  </si>
  <si>
    <t>dut_to_cpu[4]</t>
  </si>
  <si>
    <t>dut_to_cpu[3]</t>
  </si>
  <si>
    <t>dut_to_cpu[2]</t>
  </si>
  <si>
    <t>dut_to_cpu[1]</t>
  </si>
  <si>
    <t>dut_to_cpu[0]</t>
  </si>
  <si>
    <t>led[3]</t>
  </si>
  <si>
    <t>led[2]</t>
  </si>
  <si>
    <t>led[1]</t>
  </si>
  <si>
    <t>led[0]</t>
  </si>
  <si>
    <t>ADC_SCLK</t>
  </si>
  <si>
    <t>ADC_DOUT</t>
  </si>
  <si>
    <t>ADC_DIN</t>
  </si>
  <si>
    <t>ADC_CS</t>
  </si>
  <si>
    <t>Open Drain</t>
  </si>
  <si>
    <t>DAC_SCL</t>
  </si>
  <si>
    <t>DAC_SDA</t>
  </si>
  <si>
    <t>Notes</t>
  </si>
  <si>
    <t>DAC A is I2C 0x14, DAC B is 0x12</t>
  </si>
  <si>
    <t>0=5V 1=3.3V</t>
  </si>
  <si>
    <t>0=Overcurrent</t>
  </si>
  <si>
    <t>PCF Line</t>
  </si>
  <si>
    <t>overcurrent</t>
  </si>
  <si>
    <t>vreg_enable</t>
  </si>
  <si>
    <t>cpu_to_dutA_en</t>
  </si>
  <si>
    <t>cpu_to_dutB_en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</si>
</sst>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206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0" fillId="8" borderId="1" xfId="0" applyFill="1" applyBorder="1" applyAlignment="1">
      <alignment horizontal="center"/>
    </xf>
    <xf numFmtId="0" fontId="0" fillId="9" borderId="1" xfId="0" applyFill="1" applyBorder="1" applyAlignment="1">
      <alignment horizontal="center"/>
    </xf>
    <xf numFmtId="0" fontId="0" fillId="10" borderId="1" xfId="0" applyFill="1" applyBorder="1" applyAlignment="1">
      <alignment horizontal="center"/>
    </xf>
    <xf numFmtId="0" fontId="0" fillId="11" borderId="1" xfId="0" applyFill="1" applyBorder="1" applyAlignment="1">
      <alignment horizontal="center"/>
    </xf>
    <xf numFmtId="0" fontId="0" fillId="8" borderId="1" xfId="0" applyFont="1" applyFill="1" applyBorder="1" applyAlignment="1">
      <alignment horizontal="center"/>
    </xf>
    <xf numFmtId="0" fontId="0" fillId="0" borderId="0" xfId="0" applyAlignment="1">
      <alignment horizontal="left"/>
    </xf>
    <xf numFmtId="0" fontId="1" fillId="0" borderId="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/>
  </cellXfs>
  <cellStyles count="1">
    <cellStyle name="Normal" xfId="0" builtinId="0"/>
  </cellStyles>
  <dxfs count="3">
    <dxf>
      <fill>
        <patternFill>
          <bgColor theme="3" tint="0.59996337778862885"/>
        </patternFill>
      </fill>
    </dxf>
    <dxf>
      <fill>
        <patternFill>
          <bgColor theme="5" tint="0.59996337778862885"/>
        </patternFill>
      </fill>
    </dxf>
    <dxf>
      <alignment horizontal="left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2" name="Picture 1" descr="https://mail.google.com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863000" y="1118616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3" name="Picture 1" descr="https://mail.google.com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863000" y="1118616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35</xdr:row>
      <xdr:rowOff>9525</xdr:rowOff>
    </xdr:to>
    <xdr:pic>
      <xdr:nvPicPr>
        <xdr:cNvPr id="4" name="Picture 1" descr="https://mail.google.com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863000" y="697992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5" name="Picture 1" descr="https://mail.google.com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863000" y="1118616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22</xdr:row>
      <xdr:rowOff>9525</xdr:rowOff>
    </xdr:to>
    <xdr:pic>
      <xdr:nvPicPr>
        <xdr:cNvPr id="6" name="Picture 1" descr="https://mail.google.com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393340" y="460248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22</xdr:row>
      <xdr:rowOff>9525</xdr:rowOff>
    </xdr:to>
    <xdr:pic>
      <xdr:nvPicPr>
        <xdr:cNvPr id="7" name="Picture 1" descr="https://mail.google.com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393340" y="460248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9525</xdr:colOff>
      <xdr:row>12</xdr:row>
      <xdr:rowOff>9525</xdr:rowOff>
    </xdr:to>
    <xdr:pic>
      <xdr:nvPicPr>
        <xdr:cNvPr id="8" name="Picture 1" descr="https://mail.google.com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393340" y="313944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22</xdr:row>
      <xdr:rowOff>9525</xdr:rowOff>
    </xdr:to>
    <xdr:pic>
      <xdr:nvPicPr>
        <xdr:cNvPr id="9" name="Picture 1" descr="https://mail.google.com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393340" y="460248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14</xdr:row>
      <xdr:rowOff>0</xdr:rowOff>
    </xdr:from>
    <xdr:to>
      <xdr:col>0</xdr:col>
      <xdr:colOff>9525</xdr:colOff>
      <xdr:row>14</xdr:row>
      <xdr:rowOff>9525</xdr:rowOff>
    </xdr:to>
    <xdr:pic>
      <xdr:nvPicPr>
        <xdr:cNvPr id="10" name="Picture 1" descr="https://mail.google.com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9641740" y="35052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9525</xdr:colOff>
      <xdr:row>4</xdr:row>
      <xdr:rowOff>9525</xdr:rowOff>
    </xdr:to>
    <xdr:pic>
      <xdr:nvPicPr>
        <xdr:cNvPr id="11" name="Picture 1" descr="https://mail.google.com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890140" y="16764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9525</xdr:colOff>
      <xdr:row>16</xdr:row>
      <xdr:rowOff>9525</xdr:rowOff>
    </xdr:to>
    <xdr:pic>
      <xdr:nvPicPr>
        <xdr:cNvPr id="12" name="Picture 1" descr="https://mail.google.com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489960"/>
          <a:ext cx="9525" cy="9525"/>
        </a:xfrm>
        <a:prstGeom prst="rect">
          <a:avLst/>
        </a:prstGeom>
        <a:noFill/>
      </xdr:spPr>
    </xdr:pic>
    <xdr:clientData/>
  </xdr:twoCellAnchor>
</xdr:wsDr>
</file>

<file path=xl/tables/table1.xml><?xml version="1.0" encoding="utf-8"?>
<table xmlns="http://schemas.openxmlformats.org/spreadsheetml/2006/main" id="1" name="Table1" displayName="Table1" ref="A1:D35" totalsRowShown="0">
  <autoFilter ref="A1:D35"/>
  <sortState ref="A2:D35">
    <sortCondition ref="A1:A35"/>
  </sortState>
  <tableColumns count="4">
    <tableColumn id="1" name="Signal name" dataDxfId="2"/>
    <tableColumn id="2" name="Role"/>
    <tableColumn id="3" name="Direction"/>
    <tableColumn id="4" name="Notes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173"/>
  <sheetViews>
    <sheetView tabSelected="1" topLeftCell="A122" workbookViewId="0">
      <selection activeCell="G150" sqref="G150"/>
    </sheetView>
  </sheetViews>
  <sheetFormatPr defaultRowHeight="15" x14ac:dyDescent="0.25"/>
  <cols>
    <col min="1" max="1" width="15.140625" bestFit="1" customWidth="1"/>
    <col min="6" max="6" width="9.140625" bestFit="1" customWidth="1"/>
    <col min="7" max="7" width="14.28515625" style="12" bestFit="1" customWidth="1"/>
    <col min="8" max="8" width="18.28515625" bestFit="1" customWidth="1"/>
    <col min="9" max="9" width="11" bestFit="1" customWidth="1"/>
    <col min="10" max="10" width="23.42578125" bestFit="1" customWidth="1"/>
  </cols>
  <sheetData>
    <row r="3" spans="1:10" ht="58.9" customHeight="1" x14ac:dyDescent="0.25">
      <c r="A3" s="13" t="s">
        <v>287</v>
      </c>
      <c r="B3" s="13"/>
      <c r="C3" s="13"/>
      <c r="D3" s="13"/>
      <c r="E3" s="13"/>
    </row>
    <row r="4" spans="1:10" ht="75" x14ac:dyDescent="0.25">
      <c r="A4" s="14" t="s">
        <v>134</v>
      </c>
      <c r="B4" s="14" t="s">
        <v>125</v>
      </c>
      <c r="C4" s="14" t="s">
        <v>0</v>
      </c>
      <c r="D4" s="14" t="s">
        <v>288</v>
      </c>
      <c r="E4" s="14" t="s">
        <v>289</v>
      </c>
      <c r="F4" s="14" t="s">
        <v>290</v>
      </c>
      <c r="G4" s="15" t="s">
        <v>291</v>
      </c>
      <c r="H4" s="14" t="s">
        <v>292</v>
      </c>
      <c r="I4" s="14" t="s">
        <v>359</v>
      </c>
      <c r="J4" s="14" t="s">
        <v>404</v>
      </c>
    </row>
    <row r="5" spans="1:10" x14ac:dyDescent="0.25">
      <c r="A5" s="1" t="s">
        <v>1</v>
      </c>
      <c r="B5" s="1" t="s">
        <v>2</v>
      </c>
      <c r="C5" s="1">
        <v>3</v>
      </c>
      <c r="D5" s="1" t="s">
        <v>176</v>
      </c>
      <c r="E5" s="1">
        <v>1</v>
      </c>
      <c r="F5" s="1" t="s">
        <v>293</v>
      </c>
      <c r="G5" s="16" t="s">
        <v>294</v>
      </c>
      <c r="H5" s="1" t="str">
        <f>_xlfn.IFNA(VLOOKUP(G5,Table1[],2,FALSE),"")</f>
        <v>overcurrent</v>
      </c>
      <c r="I5" s="1" t="str">
        <f>_xlfn.IFNA(VLOOKUP(G5,Table1[],3,FALSE),"")</f>
        <v>Input</v>
      </c>
      <c r="J5" s="18" t="str">
        <f>IF(ISBLANK(F5),"",IF(F5="Novena","set_io "&amp;G5&amp;" "&amp;E5,IF(H5="","","set_io "&amp;H5&amp;" "&amp;E5)))</f>
        <v>set_io F_LVDSA_N 1</v>
      </c>
    </row>
    <row r="6" spans="1:10" x14ac:dyDescent="0.25">
      <c r="A6" s="1" t="s">
        <v>3</v>
      </c>
      <c r="B6" s="1" t="s">
        <v>2</v>
      </c>
      <c r="C6" s="1">
        <v>3</v>
      </c>
      <c r="D6" s="1" t="s">
        <v>177</v>
      </c>
      <c r="E6" s="1">
        <v>2</v>
      </c>
      <c r="F6" s="1" t="s">
        <v>293</v>
      </c>
      <c r="G6" s="16" t="s">
        <v>295</v>
      </c>
      <c r="H6" s="1" t="str">
        <f>_xlfn.IFNA(VLOOKUP(G6,Table1[],2,FALSE),"")</f>
        <v/>
      </c>
      <c r="I6" s="1" t="str">
        <f>_xlfn.IFNA(VLOOKUP(G6,Table1[],3,FALSE),"")</f>
        <v/>
      </c>
      <c r="J6" s="18" t="str">
        <f t="shared" ref="J6:J69" si="0">IF(ISBLANK(F6),"",IF(F6="Novena","set_io "&amp;G6&amp;" "&amp;E6,IF(H6="","","set_io "&amp;H6&amp;" "&amp;E6)))</f>
        <v>set_io F_LVDSA_P 2</v>
      </c>
    </row>
    <row r="7" spans="1:10" x14ac:dyDescent="0.25">
      <c r="A7" s="1" t="s">
        <v>22</v>
      </c>
      <c r="B7" s="1" t="s">
        <v>2</v>
      </c>
      <c r="C7" s="1">
        <v>3</v>
      </c>
      <c r="D7" s="1" t="s">
        <v>135</v>
      </c>
      <c r="E7" s="1">
        <v>3</v>
      </c>
      <c r="F7" s="1" t="s">
        <v>293</v>
      </c>
      <c r="G7" s="16" t="s">
        <v>296</v>
      </c>
      <c r="H7" s="1" t="str">
        <f>_xlfn.IFNA(VLOOKUP(G7,Table1[],2,FALSE),"")</f>
        <v/>
      </c>
      <c r="I7" s="1" t="str">
        <f>_xlfn.IFNA(VLOOKUP(G7,Table1[],3,FALSE),"")</f>
        <v/>
      </c>
      <c r="J7" s="18" t="str">
        <f t="shared" si="0"/>
        <v>set_io F_LVDS2_P 3</v>
      </c>
    </row>
    <row r="8" spans="1:10" x14ac:dyDescent="0.25">
      <c r="A8" s="1" t="s">
        <v>23</v>
      </c>
      <c r="B8" s="1" t="s">
        <v>2</v>
      </c>
      <c r="C8" s="1">
        <v>3</v>
      </c>
      <c r="D8" s="1" t="s">
        <v>135</v>
      </c>
      <c r="E8" s="1">
        <v>4</v>
      </c>
      <c r="F8" s="1" t="s">
        <v>293</v>
      </c>
      <c r="G8" s="16" t="s">
        <v>297</v>
      </c>
      <c r="H8" s="1" t="str">
        <f>_xlfn.IFNA(VLOOKUP(G8,Table1[],2,FALSE),"")</f>
        <v/>
      </c>
      <c r="I8" s="1" t="str">
        <f>_xlfn.IFNA(VLOOKUP(G8,Table1[],3,FALSE),"")</f>
        <v/>
      </c>
      <c r="J8" s="18" t="str">
        <f t="shared" si="0"/>
        <v>set_io F_LVDS2_N 4</v>
      </c>
    </row>
    <row r="9" spans="1:10" x14ac:dyDescent="0.25">
      <c r="A9" s="7" t="s">
        <v>13</v>
      </c>
      <c r="B9" s="1" t="s">
        <v>13</v>
      </c>
      <c r="C9" s="1" t="s">
        <v>13</v>
      </c>
      <c r="D9" s="1" t="s">
        <v>178</v>
      </c>
      <c r="E9" s="1">
        <v>5</v>
      </c>
      <c r="F9" s="1"/>
      <c r="G9" s="17"/>
      <c r="H9" s="1" t="str">
        <f>_xlfn.IFNA(VLOOKUP(G9,Table1[],2,FALSE),"")</f>
        <v/>
      </c>
      <c r="I9" s="1" t="str">
        <f>_xlfn.IFNA(VLOOKUP(G9,Table1[],3,FALSE),"")</f>
        <v/>
      </c>
      <c r="J9" s="18" t="str">
        <f t="shared" si="0"/>
        <v/>
      </c>
    </row>
    <row r="10" spans="1:10" x14ac:dyDescent="0.25">
      <c r="A10" s="9" t="s">
        <v>18</v>
      </c>
      <c r="B10" s="1" t="s">
        <v>16</v>
      </c>
      <c r="C10" s="1" t="s">
        <v>16</v>
      </c>
      <c r="D10" s="1" t="s">
        <v>179</v>
      </c>
      <c r="E10" s="1">
        <v>6</v>
      </c>
      <c r="F10" s="1"/>
      <c r="G10" s="17"/>
      <c r="H10" s="1" t="str">
        <f>_xlfn.IFNA(VLOOKUP(G10,Table1[],2,FALSE),"")</f>
        <v/>
      </c>
      <c r="I10" s="1" t="str">
        <f>_xlfn.IFNA(VLOOKUP(G10,Table1[],3,FALSE),"")</f>
        <v/>
      </c>
      <c r="J10" s="18" t="str">
        <f t="shared" si="0"/>
        <v/>
      </c>
    </row>
    <row r="11" spans="1:10" x14ac:dyDescent="0.25">
      <c r="A11" s="1" t="s">
        <v>19</v>
      </c>
      <c r="B11" s="1" t="s">
        <v>2</v>
      </c>
      <c r="C11" s="1">
        <v>3</v>
      </c>
      <c r="D11" s="1" t="s">
        <v>180</v>
      </c>
      <c r="E11" s="1">
        <v>7</v>
      </c>
      <c r="F11" s="1" t="s">
        <v>293</v>
      </c>
      <c r="G11" s="16" t="s">
        <v>298</v>
      </c>
      <c r="H11" s="1" t="str">
        <f>_xlfn.IFNA(VLOOKUP(G11,Table1[],2,FALSE),"")</f>
        <v/>
      </c>
      <c r="I11" s="1" t="str">
        <f>_xlfn.IFNA(VLOOKUP(G11,Table1[],3,FALSE),"")</f>
        <v/>
      </c>
      <c r="J11" s="18" t="str">
        <f t="shared" si="0"/>
        <v>set_io F_LVDS1_N 7</v>
      </c>
    </row>
    <row r="12" spans="1:10" x14ac:dyDescent="0.25">
      <c r="A12" s="1" t="s">
        <v>28</v>
      </c>
      <c r="B12" s="1" t="s">
        <v>2</v>
      </c>
      <c r="C12" s="1">
        <v>3</v>
      </c>
      <c r="D12" s="1" t="s">
        <v>181</v>
      </c>
      <c r="E12" s="1">
        <v>8</v>
      </c>
      <c r="F12" s="1" t="s">
        <v>293</v>
      </c>
      <c r="G12" s="16" t="s">
        <v>299</v>
      </c>
      <c r="H12" s="1" t="str">
        <f>_xlfn.IFNA(VLOOKUP(G12,Table1[],2,FALSE),"")</f>
        <v/>
      </c>
      <c r="I12" s="1" t="str">
        <f>_xlfn.IFNA(VLOOKUP(G12,Table1[],3,FALSE),"")</f>
        <v/>
      </c>
      <c r="J12" s="18" t="str">
        <f t="shared" si="0"/>
        <v>set_io F_LVDS1_P 8</v>
      </c>
    </row>
    <row r="13" spans="1:10" x14ac:dyDescent="0.25">
      <c r="A13" s="1" t="s">
        <v>31</v>
      </c>
      <c r="B13" s="1" t="s">
        <v>2</v>
      </c>
      <c r="C13" s="1">
        <v>3</v>
      </c>
      <c r="D13" s="1" t="s">
        <v>182</v>
      </c>
      <c r="E13" s="1">
        <v>9</v>
      </c>
      <c r="F13" s="1" t="s">
        <v>293</v>
      </c>
      <c r="G13" s="16" t="s">
        <v>300</v>
      </c>
      <c r="H13" s="1" t="str">
        <f>_xlfn.IFNA(VLOOKUP(G13,Table1[],2,FALSE),"")</f>
        <v/>
      </c>
      <c r="I13" s="1" t="str">
        <f>_xlfn.IFNA(VLOOKUP(G13,Table1[],3,FALSE),"")</f>
        <v/>
      </c>
      <c r="J13" s="18" t="str">
        <f t="shared" si="0"/>
        <v>set_io F_LVDS4_N 9</v>
      </c>
    </row>
    <row r="14" spans="1:10" x14ac:dyDescent="0.25">
      <c r="A14" s="1" t="s">
        <v>20</v>
      </c>
      <c r="B14" s="1" t="s">
        <v>2</v>
      </c>
      <c r="C14" s="1">
        <v>3</v>
      </c>
      <c r="D14" s="1" t="s">
        <v>183</v>
      </c>
      <c r="E14" s="1">
        <v>10</v>
      </c>
      <c r="F14" s="1" t="s">
        <v>293</v>
      </c>
      <c r="G14" s="16" t="s">
        <v>301</v>
      </c>
      <c r="H14" s="1" t="str">
        <f>_xlfn.IFNA(VLOOKUP(G14,Table1[],2,FALSE),"")</f>
        <v>cpu_to_dutA[7]</v>
      </c>
      <c r="I14" s="1" t="str">
        <f>_xlfn.IFNA(VLOOKUP(G14,Table1[],3,FALSE),"")</f>
        <v>Output</v>
      </c>
      <c r="J14" s="18" t="str">
        <f t="shared" si="0"/>
        <v>set_io F_LVDS4_P 10</v>
      </c>
    </row>
    <row r="15" spans="1:10" x14ac:dyDescent="0.25">
      <c r="A15" s="1" t="s">
        <v>24</v>
      </c>
      <c r="B15" s="1" t="s">
        <v>2</v>
      </c>
      <c r="C15" s="1">
        <v>3</v>
      </c>
      <c r="D15" s="1" t="s">
        <v>184</v>
      </c>
      <c r="E15" s="1">
        <v>11</v>
      </c>
      <c r="F15" s="1" t="s">
        <v>293</v>
      </c>
      <c r="G15" s="16" t="s">
        <v>302</v>
      </c>
      <c r="H15" s="1" t="str">
        <f>_xlfn.IFNA(VLOOKUP(G15,Table1[],2,FALSE),"")</f>
        <v>cpu_to_dutA[5]</v>
      </c>
      <c r="I15" s="1" t="str">
        <f>_xlfn.IFNA(VLOOKUP(G15,Table1[],3,FALSE),"")</f>
        <v>Output</v>
      </c>
      <c r="J15" s="18" t="str">
        <f t="shared" si="0"/>
        <v>set_io F_LVDS_CK1_N 11</v>
      </c>
    </row>
    <row r="16" spans="1:10" x14ac:dyDescent="0.25">
      <c r="A16" s="1" t="s">
        <v>25</v>
      </c>
      <c r="B16" s="1" t="s">
        <v>2</v>
      </c>
      <c r="C16" s="1">
        <v>3</v>
      </c>
      <c r="D16" s="1" t="s">
        <v>185</v>
      </c>
      <c r="E16" s="1">
        <v>12</v>
      </c>
      <c r="F16" s="1" t="s">
        <v>293</v>
      </c>
      <c r="G16" s="16" t="s">
        <v>303</v>
      </c>
      <c r="H16" s="1" t="str">
        <f>_xlfn.IFNA(VLOOKUP(G16,Table1[],2,FALSE),"")</f>
        <v>cpu_to_dutA[4]</v>
      </c>
      <c r="I16" s="1" t="str">
        <f>_xlfn.IFNA(VLOOKUP(G16,Table1[],3,FALSE),"")</f>
        <v>Output</v>
      </c>
      <c r="J16" s="18" t="str">
        <f t="shared" si="0"/>
        <v>set_io F_LVDS_CK1_P 12</v>
      </c>
    </row>
    <row r="17" spans="1:10" x14ac:dyDescent="0.25">
      <c r="A17" s="1" t="s">
        <v>136</v>
      </c>
      <c r="B17" s="1" t="s">
        <v>2</v>
      </c>
      <c r="C17" s="1">
        <v>3</v>
      </c>
      <c r="D17" s="1" t="s">
        <v>186</v>
      </c>
      <c r="E17" s="1" t="s">
        <v>135</v>
      </c>
      <c r="F17" s="1"/>
      <c r="G17" s="17"/>
      <c r="H17" s="1" t="str">
        <f>_xlfn.IFNA(VLOOKUP(G17,Table1[],2,FALSE),"")</f>
        <v/>
      </c>
      <c r="I17" s="1" t="str">
        <f>_xlfn.IFNA(VLOOKUP(G17,Table1[],3,FALSE),"")</f>
        <v/>
      </c>
      <c r="J17" s="18" t="str">
        <f t="shared" si="0"/>
        <v/>
      </c>
    </row>
    <row r="18" spans="1:10" x14ac:dyDescent="0.25">
      <c r="A18" s="1" t="s">
        <v>137</v>
      </c>
      <c r="B18" s="1" t="s">
        <v>2</v>
      </c>
      <c r="C18" s="1">
        <v>3</v>
      </c>
      <c r="D18" s="1" t="s">
        <v>187</v>
      </c>
      <c r="E18" s="1" t="s">
        <v>135</v>
      </c>
      <c r="F18" s="1"/>
      <c r="G18" s="17"/>
      <c r="H18" s="1" t="str">
        <f>_xlfn.IFNA(VLOOKUP(G18,Table1[],2,FALSE),"")</f>
        <v/>
      </c>
      <c r="I18" s="1" t="str">
        <f>_xlfn.IFNA(VLOOKUP(G18,Table1[],3,FALSE),"")</f>
        <v/>
      </c>
      <c r="J18" s="18" t="str">
        <f t="shared" si="0"/>
        <v/>
      </c>
    </row>
    <row r="19" spans="1:10" x14ac:dyDescent="0.25">
      <c r="A19" s="11" t="s">
        <v>13</v>
      </c>
      <c r="B19" s="1" t="s">
        <v>13</v>
      </c>
      <c r="C19" s="1" t="s">
        <v>13</v>
      </c>
      <c r="D19" s="1" t="s">
        <v>159</v>
      </c>
      <c r="E19" s="1">
        <v>13</v>
      </c>
      <c r="F19" s="1"/>
      <c r="G19" s="17"/>
      <c r="H19" s="1" t="str">
        <f>_xlfn.IFNA(VLOOKUP(G19,Table1[],2,FALSE),"")</f>
        <v/>
      </c>
      <c r="I19" s="1" t="str">
        <f>_xlfn.IFNA(VLOOKUP(G19,Table1[],3,FALSE),"")</f>
        <v/>
      </c>
      <c r="J19" s="18" t="str">
        <f t="shared" si="0"/>
        <v/>
      </c>
    </row>
    <row r="20" spans="1:10" x14ac:dyDescent="0.25">
      <c r="A20" s="11" t="s">
        <v>13</v>
      </c>
      <c r="B20" s="1" t="s">
        <v>13</v>
      </c>
      <c r="C20" s="1" t="s">
        <v>13</v>
      </c>
      <c r="D20" s="1" t="s">
        <v>160</v>
      </c>
      <c r="E20" s="1">
        <v>14</v>
      </c>
      <c r="F20" s="1"/>
      <c r="G20" s="17"/>
      <c r="H20" s="1" t="str">
        <f>_xlfn.IFNA(VLOOKUP(G20,Table1[],2,FALSE),"")</f>
        <v/>
      </c>
      <c r="I20" s="1" t="str">
        <f>_xlfn.IFNA(VLOOKUP(G20,Table1[],3,FALSE),"")</f>
        <v/>
      </c>
      <c r="J20" s="18" t="str">
        <f t="shared" si="0"/>
        <v/>
      </c>
    </row>
    <row r="21" spans="1:10" x14ac:dyDescent="0.25">
      <c r="A21" s="1" t="s">
        <v>32</v>
      </c>
      <c r="B21" s="1" t="s">
        <v>2</v>
      </c>
      <c r="C21" s="1">
        <v>3</v>
      </c>
      <c r="D21" s="1" t="s">
        <v>188</v>
      </c>
      <c r="E21" s="1">
        <v>15</v>
      </c>
      <c r="F21" s="1" t="s">
        <v>293</v>
      </c>
      <c r="G21" s="16" t="s">
        <v>304</v>
      </c>
      <c r="H21" s="1" t="str">
        <f>_xlfn.IFNA(VLOOKUP(G21,Table1[],2,FALSE),"")</f>
        <v>cpu_to_dutA[3]</v>
      </c>
      <c r="I21" s="1" t="str">
        <f>_xlfn.IFNA(VLOOKUP(G21,Table1[],3,FALSE),"")</f>
        <v>Output</v>
      </c>
      <c r="J21" s="18" t="str">
        <f t="shared" si="0"/>
        <v>set_io F_LVDS0_N 15</v>
      </c>
    </row>
    <row r="22" spans="1:10" x14ac:dyDescent="0.25">
      <c r="A22" s="1" t="s">
        <v>33</v>
      </c>
      <c r="B22" s="1" t="s">
        <v>2</v>
      </c>
      <c r="C22" s="1">
        <v>3</v>
      </c>
      <c r="D22" s="1" t="s">
        <v>189</v>
      </c>
      <c r="E22" s="1">
        <v>16</v>
      </c>
      <c r="F22" s="1" t="s">
        <v>293</v>
      </c>
      <c r="G22" s="16" t="s">
        <v>305</v>
      </c>
      <c r="H22" s="1" t="str">
        <f>_xlfn.IFNA(VLOOKUP(G22,Table1[],2,FALSE),"")</f>
        <v>cpu_to_dutA[2]</v>
      </c>
      <c r="I22" s="1" t="str">
        <f>_xlfn.IFNA(VLOOKUP(G22,Table1[],3,FALSE),"")</f>
        <v>Output</v>
      </c>
      <c r="J22" s="18" t="str">
        <f t="shared" si="0"/>
        <v>set_io F_LVDS0_P 16</v>
      </c>
    </row>
    <row r="23" spans="1:10" x14ac:dyDescent="0.25">
      <c r="A23" s="1" t="s">
        <v>34</v>
      </c>
      <c r="B23" s="1" t="s">
        <v>2</v>
      </c>
      <c r="C23" s="1">
        <v>3</v>
      </c>
      <c r="D23" s="1" t="s">
        <v>190</v>
      </c>
      <c r="E23" s="1">
        <v>17</v>
      </c>
      <c r="F23" s="1" t="s">
        <v>293</v>
      </c>
      <c r="G23" s="17" t="s">
        <v>306</v>
      </c>
      <c r="H23" s="1" t="str">
        <f>_xlfn.IFNA(VLOOKUP(G23,Table1[],2,FALSE),"")</f>
        <v>cpu_to_dutA[1]</v>
      </c>
      <c r="I23" s="1" t="str">
        <f>_xlfn.IFNA(VLOOKUP(G23,Table1[],3,FALSE),"")</f>
        <v>Output</v>
      </c>
      <c r="J23" s="18" t="str">
        <f t="shared" si="0"/>
        <v>set_io F_LVDS15_N 17</v>
      </c>
    </row>
    <row r="24" spans="1:10" x14ac:dyDescent="0.25">
      <c r="A24" s="1" t="s">
        <v>35</v>
      </c>
      <c r="B24" s="1" t="s">
        <v>2</v>
      </c>
      <c r="C24" s="1">
        <v>3</v>
      </c>
      <c r="D24" s="1" t="s">
        <v>191</v>
      </c>
      <c r="E24" s="1">
        <v>18</v>
      </c>
      <c r="F24" s="1" t="s">
        <v>293</v>
      </c>
      <c r="G24" s="17" t="s">
        <v>307</v>
      </c>
      <c r="H24" s="1" t="str">
        <f>_xlfn.IFNA(VLOOKUP(G24,Table1[],2,FALSE),"")</f>
        <v>cpu_to_dutA[0]</v>
      </c>
      <c r="I24" s="1" t="str">
        <f>_xlfn.IFNA(VLOOKUP(G24,Table1[],3,FALSE),"")</f>
        <v>Output</v>
      </c>
      <c r="J24" s="18" t="str">
        <f t="shared" si="0"/>
        <v>set_io F_LVDS15_P 18</v>
      </c>
    </row>
    <row r="25" spans="1:10" x14ac:dyDescent="0.25">
      <c r="A25" s="1" t="s">
        <v>36</v>
      </c>
      <c r="B25" s="1" t="s">
        <v>2</v>
      </c>
      <c r="C25" s="1">
        <v>3</v>
      </c>
      <c r="D25" s="1" t="s">
        <v>192</v>
      </c>
      <c r="E25" s="1">
        <v>19</v>
      </c>
      <c r="F25" s="1" t="s">
        <v>293</v>
      </c>
      <c r="G25" s="17" t="s">
        <v>308</v>
      </c>
      <c r="H25" s="1" t="str">
        <f>_xlfn.IFNA(VLOOKUP(G25,Table1[],2,FALSE),"")</f>
        <v>cpu_to_dutB[7]</v>
      </c>
      <c r="I25" s="1" t="str">
        <f>_xlfn.IFNA(VLOOKUP(G25,Table1[],3,FALSE),"")</f>
        <v>Output</v>
      </c>
      <c r="J25" s="18" t="str">
        <f t="shared" si="0"/>
        <v>set_io F_LVDSB_P 19</v>
      </c>
    </row>
    <row r="26" spans="1:10" x14ac:dyDescent="0.25">
      <c r="A26" s="2" t="s">
        <v>37</v>
      </c>
      <c r="B26" s="1" t="s">
        <v>4</v>
      </c>
      <c r="C26" s="1">
        <v>3</v>
      </c>
      <c r="D26" s="1" t="s">
        <v>193</v>
      </c>
      <c r="E26" s="1">
        <v>20</v>
      </c>
      <c r="F26" s="1" t="s">
        <v>293</v>
      </c>
      <c r="G26" s="17" t="s">
        <v>309</v>
      </c>
      <c r="H26" s="1" t="str">
        <f>_xlfn.IFNA(VLOOKUP(G26,Table1[],2,FALSE),"")</f>
        <v>cpu_to_dutB[6]</v>
      </c>
      <c r="I26" s="1" t="str">
        <f>_xlfn.IFNA(VLOOKUP(G26,Table1[],3,FALSE),"")</f>
        <v>Output</v>
      </c>
      <c r="J26" s="18" t="str">
        <f t="shared" si="0"/>
        <v>set_io F_LVDSB_N 20</v>
      </c>
    </row>
    <row r="27" spans="1:10" x14ac:dyDescent="0.25">
      <c r="A27" s="2" t="s">
        <v>38</v>
      </c>
      <c r="B27" s="1" t="s">
        <v>4</v>
      </c>
      <c r="C27" s="1">
        <v>3</v>
      </c>
      <c r="D27" s="1" t="s">
        <v>194</v>
      </c>
      <c r="E27" s="1">
        <v>21</v>
      </c>
      <c r="F27" s="1" t="s">
        <v>293</v>
      </c>
      <c r="G27" s="17" t="s">
        <v>310</v>
      </c>
      <c r="H27" s="1" t="str">
        <f>_xlfn.IFNA(VLOOKUP(G27,Table1[],2,FALSE),"")</f>
        <v>cpu_to_dutB[5]</v>
      </c>
      <c r="I27" s="1" t="str">
        <f>_xlfn.IFNA(VLOOKUP(G27,Table1[],3,FALSE),"")</f>
        <v>Output</v>
      </c>
      <c r="J27" s="18" t="str">
        <f t="shared" si="0"/>
        <v>set_io F_DX17 21</v>
      </c>
    </row>
    <row r="28" spans="1:10" x14ac:dyDescent="0.25">
      <c r="A28" s="1" t="s">
        <v>39</v>
      </c>
      <c r="B28" s="1" t="s">
        <v>2</v>
      </c>
      <c r="C28" s="1">
        <v>3</v>
      </c>
      <c r="D28" s="1" t="s">
        <v>195</v>
      </c>
      <c r="E28" s="1">
        <v>22</v>
      </c>
      <c r="F28" s="1" t="s">
        <v>293</v>
      </c>
      <c r="G28" s="17" t="s">
        <v>326</v>
      </c>
      <c r="H28" s="1" t="str">
        <f>_xlfn.IFNA(VLOOKUP(G28,Table1[],2,FALSE),"")</f>
        <v>dut_to_cpu[0]</v>
      </c>
      <c r="I28" s="1" t="str">
        <f>_xlfn.IFNA(VLOOKUP(G28,Table1[],3,FALSE),"")</f>
        <v>Input</v>
      </c>
      <c r="J28" s="18" t="str">
        <f t="shared" si="0"/>
        <v>set_io F_DX18 22</v>
      </c>
    </row>
    <row r="29" spans="1:10" x14ac:dyDescent="0.25">
      <c r="A29" s="1" t="s">
        <v>77</v>
      </c>
      <c r="B29" s="1" t="s">
        <v>2</v>
      </c>
      <c r="C29" s="1">
        <v>3</v>
      </c>
      <c r="D29" s="1" t="s">
        <v>135</v>
      </c>
      <c r="E29" s="1">
        <v>23</v>
      </c>
      <c r="F29" s="1" t="s">
        <v>293</v>
      </c>
      <c r="G29" s="17" t="s">
        <v>311</v>
      </c>
      <c r="H29" s="1" t="str">
        <f>_xlfn.IFNA(VLOOKUP(G29,Table1[],2,FALSE),"")</f>
        <v>cpu_to_dutB[4]</v>
      </c>
      <c r="I29" s="1" t="str">
        <f>_xlfn.IFNA(VLOOKUP(G29,Table1[],3,FALSE),"")</f>
        <v>Output</v>
      </c>
      <c r="J29" s="18" t="str">
        <f t="shared" si="0"/>
        <v>set_io F_LVDSC_P 23</v>
      </c>
    </row>
    <row r="30" spans="1:10" x14ac:dyDescent="0.25">
      <c r="A30" s="1" t="s">
        <v>78</v>
      </c>
      <c r="B30" s="1" t="s">
        <v>2</v>
      </c>
      <c r="C30" s="1">
        <v>3</v>
      </c>
      <c r="D30" s="1" t="s">
        <v>135</v>
      </c>
      <c r="E30" s="1">
        <v>24</v>
      </c>
      <c r="F30" s="1" t="s">
        <v>293</v>
      </c>
      <c r="G30" s="17" t="s">
        <v>312</v>
      </c>
      <c r="H30" s="1" t="str">
        <f>_xlfn.IFNA(VLOOKUP(G30,Table1[],2,FALSE),"")</f>
        <v>cpu_to_dutB[3]</v>
      </c>
      <c r="I30" s="1" t="str">
        <f>_xlfn.IFNA(VLOOKUP(G30,Table1[],3,FALSE),"")</f>
        <v>Output</v>
      </c>
      <c r="J30" s="18" t="str">
        <f t="shared" si="0"/>
        <v>set_io F_LVDSC_N 24</v>
      </c>
    </row>
    <row r="31" spans="1:10" x14ac:dyDescent="0.25">
      <c r="A31" s="1" t="s">
        <v>79</v>
      </c>
      <c r="B31" s="1" t="s">
        <v>2</v>
      </c>
      <c r="C31" s="1">
        <v>3</v>
      </c>
      <c r="D31" s="1" t="s">
        <v>196</v>
      </c>
      <c r="E31" s="1">
        <v>25</v>
      </c>
      <c r="F31" s="1" t="s">
        <v>293</v>
      </c>
      <c r="G31" s="17" t="s">
        <v>313</v>
      </c>
      <c r="H31" s="1" t="str">
        <f>_xlfn.IFNA(VLOOKUP(G31,Table1[],2,FALSE),"")</f>
        <v>cpu_to_dutB[1]</v>
      </c>
      <c r="I31" s="1" t="str">
        <f>_xlfn.IFNA(VLOOKUP(G31,Table1[],3,FALSE),"")</f>
        <v>Output</v>
      </c>
      <c r="J31" s="18" t="str">
        <f t="shared" si="0"/>
        <v>set_io F_LVDS11_N 25</v>
      </c>
    </row>
    <row r="32" spans="1:10" x14ac:dyDescent="0.25">
      <c r="A32" s="1" t="s">
        <v>80</v>
      </c>
      <c r="B32" s="1" t="s">
        <v>2</v>
      </c>
      <c r="C32" s="1">
        <v>3</v>
      </c>
      <c r="D32" s="1" t="s">
        <v>197</v>
      </c>
      <c r="E32" s="1">
        <v>26</v>
      </c>
      <c r="F32" s="1" t="s">
        <v>293</v>
      </c>
      <c r="G32" s="17" t="s">
        <v>314</v>
      </c>
      <c r="H32" s="1" t="str">
        <f>_xlfn.IFNA(VLOOKUP(G32,Table1[],2,FALSE),"")</f>
        <v>cpu_to_dutB[0]</v>
      </c>
      <c r="I32" s="1" t="str">
        <f>_xlfn.IFNA(VLOOKUP(G32,Table1[],3,FALSE),"")</f>
        <v>Output</v>
      </c>
      <c r="J32" s="18" t="str">
        <f t="shared" si="0"/>
        <v>set_io F_LVDS11_P 26</v>
      </c>
    </row>
    <row r="33" spans="1:10" x14ac:dyDescent="0.25">
      <c r="A33" s="8" t="s">
        <v>14</v>
      </c>
      <c r="B33" s="1" t="s">
        <v>14</v>
      </c>
      <c r="C33" s="1" t="s">
        <v>14</v>
      </c>
      <c r="D33" s="1" t="s">
        <v>198</v>
      </c>
      <c r="E33" s="1">
        <v>27</v>
      </c>
      <c r="F33" s="1"/>
      <c r="G33" s="17"/>
      <c r="H33" s="1" t="str">
        <f>_xlfn.IFNA(VLOOKUP(G33,Table1[],2,FALSE),"")</f>
        <v/>
      </c>
      <c r="I33" s="1" t="str">
        <f>_xlfn.IFNA(VLOOKUP(G33,Table1[],3,FALSE),"")</f>
        <v/>
      </c>
      <c r="J33" s="18" t="str">
        <f t="shared" si="0"/>
        <v/>
      </c>
    </row>
    <row r="34" spans="1:10" x14ac:dyDescent="0.25">
      <c r="A34" s="1" t="s">
        <v>81</v>
      </c>
      <c r="B34" s="1" t="s">
        <v>2</v>
      </c>
      <c r="C34" s="1">
        <v>3</v>
      </c>
      <c r="D34" s="1" t="s">
        <v>199</v>
      </c>
      <c r="E34" s="1">
        <v>28</v>
      </c>
      <c r="F34" s="1" t="s">
        <v>293</v>
      </c>
      <c r="G34" s="17" t="s">
        <v>315</v>
      </c>
      <c r="H34" s="1" t="str">
        <f>_xlfn.IFNA(VLOOKUP(G34,Table1[],2,FALSE),"")</f>
        <v>DAC_SDA</v>
      </c>
      <c r="I34" s="1" t="str">
        <f>_xlfn.IFNA(VLOOKUP(G34,Table1[],3,FALSE),"")</f>
        <v>Open Drain</v>
      </c>
      <c r="J34" s="18" t="str">
        <f t="shared" si="0"/>
        <v>set_io DDC_SDA 28</v>
      </c>
    </row>
    <row r="35" spans="1:10" x14ac:dyDescent="0.25">
      <c r="A35" s="1" t="s">
        <v>82</v>
      </c>
      <c r="B35" s="1" t="s">
        <v>2</v>
      </c>
      <c r="C35" s="1">
        <v>3</v>
      </c>
      <c r="D35" s="1" t="s">
        <v>200</v>
      </c>
      <c r="E35" s="1">
        <v>29</v>
      </c>
      <c r="F35" s="1" t="s">
        <v>293</v>
      </c>
      <c r="G35" s="17" t="s">
        <v>316</v>
      </c>
      <c r="H35" s="1" t="str">
        <f>_xlfn.IFNA(VLOOKUP(G35,Table1[],2,FALSE),"")</f>
        <v>dut_to_cpu[7]</v>
      </c>
      <c r="I35" s="1" t="str">
        <f>_xlfn.IFNA(VLOOKUP(G35,Table1[],3,FALSE),"")</f>
        <v>Input</v>
      </c>
      <c r="J35" s="18" t="str">
        <f t="shared" si="0"/>
        <v>set_io F_DX11 29</v>
      </c>
    </row>
    <row r="36" spans="1:10" x14ac:dyDescent="0.25">
      <c r="A36" s="9" t="s">
        <v>18</v>
      </c>
      <c r="B36" s="1" t="s">
        <v>16</v>
      </c>
      <c r="C36" s="1" t="s">
        <v>16</v>
      </c>
      <c r="D36" s="1" t="s">
        <v>172</v>
      </c>
      <c r="E36" s="1">
        <v>30</v>
      </c>
      <c r="F36" s="1"/>
      <c r="G36" s="17"/>
      <c r="H36" s="1" t="str">
        <f>_xlfn.IFNA(VLOOKUP(G36,Table1[],2,FALSE),"")</f>
        <v/>
      </c>
      <c r="I36" s="1" t="str">
        <f>_xlfn.IFNA(VLOOKUP(G36,Table1[],3,FALSE),"")</f>
        <v/>
      </c>
      <c r="J36" s="18" t="str">
        <f t="shared" si="0"/>
        <v/>
      </c>
    </row>
    <row r="37" spans="1:10" x14ac:dyDescent="0.25">
      <c r="A37" s="1" t="s">
        <v>40</v>
      </c>
      <c r="B37" s="1" t="s">
        <v>2</v>
      </c>
      <c r="C37" s="1">
        <v>3</v>
      </c>
      <c r="D37" s="1" t="s">
        <v>135</v>
      </c>
      <c r="E37" s="1">
        <v>31</v>
      </c>
      <c r="F37" s="1" t="s">
        <v>293</v>
      </c>
      <c r="G37" s="17" t="s">
        <v>317</v>
      </c>
      <c r="H37" s="1" t="str">
        <f>_xlfn.IFNA(VLOOKUP(G37,Table1[],2,FALSE),"")</f>
        <v>dut_to_cpu[6]</v>
      </c>
      <c r="I37" s="1" t="str">
        <f>_xlfn.IFNA(VLOOKUP(G37,Table1[],3,FALSE),"")</f>
        <v>Input</v>
      </c>
      <c r="J37" s="18" t="str">
        <f t="shared" si="0"/>
        <v>set_io F_DX2 31</v>
      </c>
    </row>
    <row r="38" spans="1:10" x14ac:dyDescent="0.25">
      <c r="A38" s="1" t="s">
        <v>41</v>
      </c>
      <c r="B38" s="1" t="s">
        <v>2</v>
      </c>
      <c r="C38" s="1">
        <v>3</v>
      </c>
      <c r="D38" s="1" t="s">
        <v>135</v>
      </c>
      <c r="E38" s="1">
        <v>32</v>
      </c>
      <c r="F38" s="1" t="s">
        <v>293</v>
      </c>
      <c r="G38" s="17" t="s">
        <v>324</v>
      </c>
      <c r="H38" s="1" t="str">
        <f>_xlfn.IFNA(VLOOKUP(G38,Table1[],2,FALSE),"")</f>
        <v>dut_to_cpu[5]</v>
      </c>
      <c r="I38" s="1" t="str">
        <f>_xlfn.IFNA(VLOOKUP(G38,Table1[],3,FALSE),"")</f>
        <v>Input</v>
      </c>
      <c r="J38" s="18" t="str">
        <f t="shared" si="0"/>
        <v>set_io F_DX3 32</v>
      </c>
    </row>
    <row r="39" spans="1:10" x14ac:dyDescent="0.25">
      <c r="A39" s="1" t="s">
        <v>83</v>
      </c>
      <c r="B39" s="1" t="s">
        <v>2</v>
      </c>
      <c r="C39" s="1">
        <v>3</v>
      </c>
      <c r="D39" s="1" t="s">
        <v>201</v>
      </c>
      <c r="E39" s="1">
        <v>33</v>
      </c>
      <c r="F39" s="1" t="s">
        <v>293</v>
      </c>
      <c r="G39" s="17" t="s">
        <v>322</v>
      </c>
      <c r="H39" s="1" t="str">
        <f>_xlfn.IFNA(VLOOKUP(G39,Table1[],2,FALSE),"")</f>
        <v>dut_to_cpu[4]</v>
      </c>
      <c r="I39" s="1" t="str">
        <f>_xlfn.IFNA(VLOOKUP(G39,Table1[],3,FALSE),"")</f>
        <v>Input</v>
      </c>
      <c r="J39" s="18" t="str">
        <f t="shared" si="0"/>
        <v>set_io F_DX0 33</v>
      </c>
    </row>
    <row r="40" spans="1:10" x14ac:dyDescent="0.25">
      <c r="A40" s="1" t="s">
        <v>84</v>
      </c>
      <c r="B40" s="1" t="s">
        <v>2</v>
      </c>
      <c r="C40" s="1">
        <v>3</v>
      </c>
      <c r="D40" s="1" t="s">
        <v>202</v>
      </c>
      <c r="E40" s="1">
        <v>34</v>
      </c>
      <c r="F40" s="1" t="s">
        <v>293</v>
      </c>
      <c r="G40" s="17" t="s">
        <v>325</v>
      </c>
      <c r="H40" s="1" t="str">
        <f>_xlfn.IFNA(VLOOKUP(G40,Table1[],2,FALSE),"")</f>
        <v>DAC_SCL</v>
      </c>
      <c r="I40" s="1" t="str">
        <f>_xlfn.IFNA(VLOOKUP(G40,Table1[],3,FALSE),"")</f>
        <v>Open Drain</v>
      </c>
      <c r="J40" s="18" t="str">
        <f t="shared" si="0"/>
        <v>set_io DDC_SCL 34</v>
      </c>
    </row>
    <row r="41" spans="1:10" x14ac:dyDescent="0.25">
      <c r="A41" s="1" t="s">
        <v>42</v>
      </c>
      <c r="B41" s="1" t="s">
        <v>5</v>
      </c>
      <c r="C41" s="1">
        <v>2</v>
      </c>
      <c r="D41" s="1" t="s">
        <v>203</v>
      </c>
      <c r="E41" s="1">
        <v>37</v>
      </c>
      <c r="F41" s="1" t="s">
        <v>293</v>
      </c>
      <c r="G41" s="17" t="s">
        <v>327</v>
      </c>
      <c r="H41" s="1" t="str">
        <f>_xlfn.IFNA(VLOOKUP(G41,Table1[],2,FALSE),"")</f>
        <v/>
      </c>
      <c r="I41" s="1" t="str">
        <f>_xlfn.IFNA(VLOOKUP(G41,Table1[],3,FALSE),"")</f>
        <v/>
      </c>
      <c r="J41" s="18" t="str">
        <f t="shared" si="0"/>
        <v>set_io SPARE_LED_D2 37</v>
      </c>
    </row>
    <row r="42" spans="1:10" x14ac:dyDescent="0.25">
      <c r="A42" s="1" t="s">
        <v>43</v>
      </c>
      <c r="B42" s="1" t="s">
        <v>5</v>
      </c>
      <c r="C42" s="1">
        <v>2</v>
      </c>
      <c r="D42" s="1" t="s">
        <v>135</v>
      </c>
      <c r="E42" s="1">
        <v>38</v>
      </c>
      <c r="F42" s="1" t="s">
        <v>293</v>
      </c>
      <c r="G42" s="17" t="s">
        <v>328</v>
      </c>
      <c r="H42" s="1" t="str">
        <f>_xlfn.IFNA(VLOOKUP(G42,Table1[],2,FALSE),"")</f>
        <v/>
      </c>
      <c r="I42" s="1" t="str">
        <f>_xlfn.IFNA(VLOOKUP(G42,Table1[],3,FALSE),"")</f>
        <v/>
      </c>
      <c r="J42" s="18" t="str">
        <f t="shared" si="0"/>
        <v>set_io SPARE_PIN_1 38</v>
      </c>
    </row>
    <row r="43" spans="1:10" x14ac:dyDescent="0.25">
      <c r="A43" s="1" t="s">
        <v>138</v>
      </c>
      <c r="B43" s="1" t="s">
        <v>5</v>
      </c>
      <c r="C43" s="1">
        <v>2</v>
      </c>
      <c r="D43" s="1" t="s">
        <v>204</v>
      </c>
      <c r="E43" s="1" t="s">
        <v>135</v>
      </c>
      <c r="F43" s="1"/>
      <c r="G43" s="17"/>
      <c r="H43" s="1" t="str">
        <f>_xlfn.IFNA(VLOOKUP(G43,Table1[],2,FALSE),"")</f>
        <v/>
      </c>
      <c r="I43" s="1" t="str">
        <f>_xlfn.IFNA(VLOOKUP(G43,Table1[],3,FALSE),"")</f>
        <v/>
      </c>
      <c r="J43" s="18" t="str">
        <f t="shared" si="0"/>
        <v/>
      </c>
    </row>
    <row r="44" spans="1:10" x14ac:dyDescent="0.25">
      <c r="A44" s="1" t="s">
        <v>85</v>
      </c>
      <c r="B44" s="1" t="s">
        <v>5</v>
      </c>
      <c r="C44" s="1">
        <v>2</v>
      </c>
      <c r="D44" s="1" t="s">
        <v>135</v>
      </c>
      <c r="E44" s="1">
        <v>39</v>
      </c>
      <c r="F44" s="1" t="s">
        <v>293</v>
      </c>
      <c r="G44" s="17" t="s">
        <v>329</v>
      </c>
      <c r="H44" s="1" t="str">
        <f>_xlfn.IFNA(VLOOKUP(G44,Table1[],2,FALSE),"")</f>
        <v>dut_to_cpu[1]</v>
      </c>
      <c r="I44" s="1" t="str">
        <f>_xlfn.IFNA(VLOOKUP(G44,Table1[],3,FALSE),"")</f>
        <v>Input</v>
      </c>
      <c r="J44" s="18" t="str">
        <f t="shared" si="0"/>
        <v>set_io F_LVDS_CK0_P 39</v>
      </c>
    </row>
    <row r="45" spans="1:10" x14ac:dyDescent="0.25">
      <c r="A45" s="8" t="s">
        <v>14</v>
      </c>
      <c r="B45" s="1" t="s">
        <v>14</v>
      </c>
      <c r="C45" s="1" t="s">
        <v>14</v>
      </c>
      <c r="D45" s="1" t="s">
        <v>156</v>
      </c>
      <c r="E45" s="1">
        <v>40</v>
      </c>
      <c r="F45" s="1"/>
      <c r="G45" s="17"/>
      <c r="H45" s="1" t="str">
        <f>_xlfn.IFNA(VLOOKUP(G45,Table1[],2,FALSE),"")</f>
        <v/>
      </c>
      <c r="I45" s="1" t="str">
        <f>_xlfn.IFNA(VLOOKUP(G45,Table1[],3,FALSE),"")</f>
        <v/>
      </c>
      <c r="J45" s="18" t="str">
        <f t="shared" si="0"/>
        <v/>
      </c>
    </row>
    <row r="46" spans="1:10" x14ac:dyDescent="0.25">
      <c r="A46" s="1" t="s">
        <v>86</v>
      </c>
      <c r="B46" s="1" t="s">
        <v>5</v>
      </c>
      <c r="C46" s="1">
        <v>2</v>
      </c>
      <c r="D46" s="1" t="s">
        <v>205</v>
      </c>
      <c r="E46" s="1">
        <v>41</v>
      </c>
      <c r="F46" s="1" t="s">
        <v>293</v>
      </c>
      <c r="G46" s="17" t="s">
        <v>330</v>
      </c>
      <c r="H46" s="1" t="str">
        <f>_xlfn.IFNA(VLOOKUP(G46,Table1[],2,FALSE),"")</f>
        <v>dut_to_cpu[2]</v>
      </c>
      <c r="I46" s="1" t="str">
        <f>_xlfn.IFNA(VLOOKUP(G46,Table1[],3,FALSE),"")</f>
        <v>Input</v>
      </c>
      <c r="J46" s="18" t="str">
        <f t="shared" si="0"/>
        <v>set_io F_LVDS_CK0_N 41</v>
      </c>
    </row>
    <row r="47" spans="1:10" x14ac:dyDescent="0.25">
      <c r="A47" s="1" t="s">
        <v>87</v>
      </c>
      <c r="B47" s="1" t="s">
        <v>5</v>
      </c>
      <c r="C47" s="1">
        <v>2</v>
      </c>
      <c r="D47" s="1" t="s">
        <v>206</v>
      </c>
      <c r="E47" s="1">
        <v>42</v>
      </c>
      <c r="F47" s="1" t="s">
        <v>293</v>
      </c>
      <c r="G47" s="17" t="s">
        <v>331</v>
      </c>
      <c r="H47" s="1" t="str">
        <f>_xlfn.IFNA(VLOOKUP(G47,Table1[],2,FALSE),"")</f>
        <v>dut_to_cpu[3]</v>
      </c>
      <c r="I47" s="1" t="str">
        <f>_xlfn.IFNA(VLOOKUP(G47,Table1[],3,FALSE),"")</f>
        <v>Input</v>
      </c>
      <c r="J47" s="18" t="str">
        <f t="shared" si="0"/>
        <v>set_io F_LVDS9_P 42</v>
      </c>
    </row>
    <row r="48" spans="1:10" x14ac:dyDescent="0.25">
      <c r="A48" s="1" t="s">
        <v>88</v>
      </c>
      <c r="B48" s="1" t="s">
        <v>5</v>
      </c>
      <c r="C48" s="1">
        <v>2</v>
      </c>
      <c r="D48" s="1" t="s">
        <v>207</v>
      </c>
      <c r="E48" s="1">
        <v>43</v>
      </c>
      <c r="F48" s="1" t="s">
        <v>293</v>
      </c>
      <c r="G48" s="17" t="s">
        <v>332</v>
      </c>
      <c r="H48" s="1" t="str">
        <f>_xlfn.IFNA(VLOOKUP(G48,Table1[],2,FALSE),"")</f>
        <v/>
      </c>
      <c r="I48" s="1" t="str">
        <f>_xlfn.IFNA(VLOOKUP(G48,Table1[],3,FALSE),"")</f>
        <v/>
      </c>
      <c r="J48" s="18" t="str">
        <f t="shared" si="0"/>
        <v>set_io F_LVDS9_N 43</v>
      </c>
    </row>
    <row r="49" spans="1:10" x14ac:dyDescent="0.25">
      <c r="A49" s="1" t="s">
        <v>89</v>
      </c>
      <c r="B49" s="1" t="s">
        <v>5</v>
      </c>
      <c r="C49" s="1">
        <v>2</v>
      </c>
      <c r="D49" s="1" t="s">
        <v>208</v>
      </c>
      <c r="E49" s="1">
        <v>44</v>
      </c>
      <c r="F49" s="1" t="s">
        <v>293</v>
      </c>
      <c r="G49" s="17" t="s">
        <v>333</v>
      </c>
      <c r="H49" s="1" t="str">
        <f>_xlfn.IFNA(VLOOKUP(G49,Table1[],2,FALSE),"")</f>
        <v/>
      </c>
      <c r="I49" s="1" t="str">
        <f>_xlfn.IFNA(VLOOKUP(G49,Table1[],3,FALSE),"")</f>
        <v/>
      </c>
      <c r="J49" s="18" t="str">
        <f t="shared" si="0"/>
        <v>set_io F_LVDS8_P 44</v>
      </c>
    </row>
    <row r="50" spans="1:10" x14ac:dyDescent="0.25">
      <c r="A50" s="1" t="s">
        <v>90</v>
      </c>
      <c r="B50" s="1" t="s">
        <v>5</v>
      </c>
      <c r="C50" s="1">
        <v>2</v>
      </c>
      <c r="D50" s="1" t="s">
        <v>209</v>
      </c>
      <c r="E50" s="1">
        <v>45</v>
      </c>
      <c r="F50" s="1" t="s">
        <v>293</v>
      </c>
      <c r="G50" s="17" t="s">
        <v>334</v>
      </c>
      <c r="H50" s="1" t="str">
        <f>_xlfn.IFNA(VLOOKUP(G50,Table1[],2,FALSE),"")</f>
        <v/>
      </c>
      <c r="I50" s="1" t="str">
        <f>_xlfn.IFNA(VLOOKUP(G50,Table1[],3,FALSE),"")</f>
        <v/>
      </c>
      <c r="J50" s="18" t="str">
        <f t="shared" si="0"/>
        <v>set_io F_LVDS8_N 45</v>
      </c>
    </row>
    <row r="51" spans="1:10" x14ac:dyDescent="0.25">
      <c r="A51" s="1" t="s">
        <v>139</v>
      </c>
      <c r="B51" s="1" t="s">
        <v>5</v>
      </c>
      <c r="C51" s="1">
        <v>2</v>
      </c>
      <c r="D51" s="1" t="s">
        <v>210</v>
      </c>
      <c r="E51" s="1" t="s">
        <v>135</v>
      </c>
      <c r="F51" s="1"/>
      <c r="G51" s="17"/>
      <c r="H51" s="1" t="str">
        <f>_xlfn.IFNA(VLOOKUP(G51,Table1[],2,FALSE),"")</f>
        <v/>
      </c>
      <c r="I51" s="1" t="str">
        <f>_xlfn.IFNA(VLOOKUP(G51,Table1[],3,FALSE),"")</f>
        <v/>
      </c>
      <c r="J51" s="18" t="str">
        <f t="shared" si="0"/>
        <v/>
      </c>
    </row>
    <row r="52" spans="1:10" x14ac:dyDescent="0.25">
      <c r="A52" s="1" t="s">
        <v>140</v>
      </c>
      <c r="B52" s="1" t="s">
        <v>5</v>
      </c>
      <c r="C52" s="1">
        <v>2</v>
      </c>
      <c r="D52" s="1" t="s">
        <v>211</v>
      </c>
      <c r="E52" s="1" t="s">
        <v>135</v>
      </c>
      <c r="F52" s="1"/>
      <c r="G52" s="17"/>
      <c r="H52" s="1" t="str">
        <f>_xlfn.IFNA(VLOOKUP(G52,Table1[],2,FALSE),"")</f>
        <v/>
      </c>
      <c r="I52" s="1" t="str">
        <f>_xlfn.IFNA(VLOOKUP(G52,Table1[],3,FALSE),"")</f>
        <v/>
      </c>
      <c r="J52" s="18" t="str">
        <f t="shared" si="0"/>
        <v/>
      </c>
    </row>
    <row r="53" spans="1:10" x14ac:dyDescent="0.25">
      <c r="A53" s="1" t="s">
        <v>141</v>
      </c>
      <c r="B53" s="1" t="s">
        <v>5</v>
      </c>
      <c r="C53" s="1">
        <v>2</v>
      </c>
      <c r="D53" s="1" t="s">
        <v>212</v>
      </c>
      <c r="E53" s="1" t="s">
        <v>135</v>
      </c>
      <c r="F53" s="1"/>
      <c r="G53" s="17"/>
      <c r="H53" s="1" t="str">
        <f>_xlfn.IFNA(VLOOKUP(G53,Table1[],2,FALSE),"")</f>
        <v/>
      </c>
      <c r="I53" s="1" t="str">
        <f>_xlfn.IFNA(VLOOKUP(G53,Table1[],3,FALSE),"")</f>
        <v/>
      </c>
      <c r="J53" s="18" t="str">
        <f t="shared" si="0"/>
        <v/>
      </c>
    </row>
    <row r="54" spans="1:10" x14ac:dyDescent="0.25">
      <c r="A54" s="9" t="s">
        <v>21</v>
      </c>
      <c r="B54" s="1" t="s">
        <v>16</v>
      </c>
      <c r="C54" s="1" t="s">
        <v>16</v>
      </c>
      <c r="D54" s="1" t="s">
        <v>213</v>
      </c>
      <c r="E54" s="1">
        <v>46</v>
      </c>
      <c r="F54" s="1"/>
      <c r="G54" s="17"/>
      <c r="H54" s="1" t="str">
        <f>_xlfn.IFNA(VLOOKUP(G54,Table1[],2,FALSE),"")</f>
        <v/>
      </c>
      <c r="I54" s="1" t="str">
        <f>_xlfn.IFNA(VLOOKUP(G54,Table1[],3,FALSE),"")</f>
        <v/>
      </c>
      <c r="J54" s="18" t="str">
        <f t="shared" si="0"/>
        <v/>
      </c>
    </row>
    <row r="55" spans="1:10" x14ac:dyDescent="0.25">
      <c r="A55" s="1" t="s">
        <v>91</v>
      </c>
      <c r="B55" s="1" t="s">
        <v>5</v>
      </c>
      <c r="C55" s="1">
        <v>2</v>
      </c>
      <c r="D55" s="1" t="s">
        <v>214</v>
      </c>
      <c r="E55" s="1">
        <v>47</v>
      </c>
      <c r="F55" s="1" t="s">
        <v>293</v>
      </c>
      <c r="G55" s="17" t="s">
        <v>335</v>
      </c>
      <c r="H55" s="1" t="str">
        <f>_xlfn.IFNA(VLOOKUP(G55,Table1[],2,FALSE),"")</f>
        <v/>
      </c>
      <c r="I55" s="1" t="str">
        <f>_xlfn.IFNA(VLOOKUP(G55,Table1[],3,FALSE),"")</f>
        <v/>
      </c>
      <c r="J55" s="18" t="str">
        <f t="shared" si="0"/>
        <v>set_io F_LVDS5_P 47</v>
      </c>
    </row>
    <row r="56" spans="1:10" x14ac:dyDescent="0.25">
      <c r="A56" s="1" t="s">
        <v>126</v>
      </c>
      <c r="B56" s="1" t="s">
        <v>5</v>
      </c>
      <c r="C56" s="1">
        <v>2</v>
      </c>
      <c r="D56" s="1" t="s">
        <v>135</v>
      </c>
      <c r="E56" s="1">
        <v>48</v>
      </c>
      <c r="F56" s="1" t="s">
        <v>293</v>
      </c>
      <c r="G56" s="17" t="s">
        <v>336</v>
      </c>
      <c r="H56" s="1" t="str">
        <f>_xlfn.IFNA(VLOOKUP(G56,Table1[],2,FALSE),"")</f>
        <v/>
      </c>
      <c r="I56" s="1" t="str">
        <f>_xlfn.IFNA(VLOOKUP(G56,Table1[],3,FALSE),"")</f>
        <v/>
      </c>
      <c r="J56" s="18" t="str">
        <f t="shared" si="0"/>
        <v>set_io F_LVDS5_N 48</v>
      </c>
    </row>
    <row r="57" spans="1:10" x14ac:dyDescent="0.25">
      <c r="A57" s="2" t="s">
        <v>44</v>
      </c>
      <c r="B57" s="1" t="s">
        <v>4</v>
      </c>
      <c r="C57" s="1">
        <v>2</v>
      </c>
      <c r="D57" s="1" t="s">
        <v>215</v>
      </c>
      <c r="E57" s="1">
        <v>49</v>
      </c>
      <c r="F57" s="1" t="s">
        <v>293</v>
      </c>
      <c r="G57" s="17" t="s">
        <v>337</v>
      </c>
      <c r="H57" s="1" t="str">
        <f>_xlfn.IFNA(VLOOKUP(G57,Table1[],2,FALSE),"")</f>
        <v/>
      </c>
      <c r="I57" s="1" t="str">
        <f>_xlfn.IFNA(VLOOKUP(G57,Table1[],3,FALSE),"")</f>
        <v/>
      </c>
      <c r="J57" s="18" t="str">
        <f t="shared" si="0"/>
        <v>set_io F_LVDS6_N 49</v>
      </c>
    </row>
    <row r="58" spans="1:10" x14ac:dyDescent="0.25">
      <c r="A58" s="2" t="s">
        <v>45</v>
      </c>
      <c r="B58" s="1" t="s">
        <v>4</v>
      </c>
      <c r="C58" s="1">
        <v>2</v>
      </c>
      <c r="D58" s="1" t="s">
        <v>216</v>
      </c>
      <c r="E58" s="1">
        <v>52</v>
      </c>
      <c r="F58" s="1" t="s">
        <v>293</v>
      </c>
      <c r="G58" s="17" t="s">
        <v>338</v>
      </c>
      <c r="H58" s="1" t="str">
        <f>_xlfn.IFNA(VLOOKUP(G58,Table1[],2,FALSE),"")</f>
        <v/>
      </c>
      <c r="I58" s="1" t="str">
        <f>_xlfn.IFNA(VLOOKUP(G58,Table1[],3,FALSE),"")</f>
        <v/>
      </c>
      <c r="J58" s="18" t="str">
        <f t="shared" si="0"/>
        <v>set_io F_LVDS6_P 52</v>
      </c>
    </row>
    <row r="59" spans="1:10" x14ac:dyDescent="0.25">
      <c r="A59" s="10" t="s">
        <v>46</v>
      </c>
      <c r="B59" s="1" t="s">
        <v>29</v>
      </c>
      <c r="C59" s="1" t="s">
        <v>29</v>
      </c>
      <c r="D59" s="1" t="s">
        <v>217</v>
      </c>
      <c r="E59" s="1">
        <v>53</v>
      </c>
      <c r="F59" s="1"/>
      <c r="G59" s="17"/>
      <c r="H59" s="1" t="str">
        <f>_xlfn.IFNA(VLOOKUP(G59,Table1[],2,FALSE),"")</f>
        <v/>
      </c>
      <c r="I59" s="1" t="str">
        <f>_xlfn.IFNA(VLOOKUP(G59,Table1[],3,FALSE),"")</f>
        <v/>
      </c>
      <c r="J59" s="18" t="str">
        <f t="shared" si="0"/>
        <v/>
      </c>
    </row>
    <row r="60" spans="1:10" x14ac:dyDescent="0.25">
      <c r="A60" s="10" t="s">
        <v>47</v>
      </c>
      <c r="B60" s="1" t="s">
        <v>30</v>
      </c>
      <c r="C60" s="1" t="s">
        <v>30</v>
      </c>
      <c r="D60" s="1" t="s">
        <v>218</v>
      </c>
      <c r="E60" s="1">
        <v>54</v>
      </c>
      <c r="F60" s="1"/>
      <c r="G60" s="17"/>
      <c r="H60" s="1" t="str">
        <f>_xlfn.IFNA(VLOOKUP(G60,Table1[],2,FALSE),"")</f>
        <v/>
      </c>
      <c r="I60" s="1" t="str">
        <f>_xlfn.IFNA(VLOOKUP(G60,Table1[],3,FALSE),"")</f>
        <v/>
      </c>
      <c r="J60" s="18" t="str">
        <f t="shared" si="0"/>
        <v/>
      </c>
    </row>
    <row r="61" spans="1:10" x14ac:dyDescent="0.25">
      <c r="A61" s="1" t="s">
        <v>142</v>
      </c>
      <c r="B61" s="1" t="s">
        <v>5</v>
      </c>
      <c r="C61" s="1">
        <v>2</v>
      </c>
      <c r="D61" s="1" t="s">
        <v>219</v>
      </c>
      <c r="E61" s="1" t="s">
        <v>135</v>
      </c>
      <c r="F61" s="1"/>
      <c r="G61" s="17"/>
      <c r="H61" s="1" t="str">
        <f>_xlfn.IFNA(VLOOKUP(G61,Table1[],2,FALSE),"")</f>
        <v/>
      </c>
      <c r="I61" s="1" t="str">
        <f>_xlfn.IFNA(VLOOKUP(G61,Table1[],3,FALSE),"")</f>
        <v/>
      </c>
      <c r="J61" s="18" t="str">
        <f t="shared" si="0"/>
        <v/>
      </c>
    </row>
    <row r="62" spans="1:10" x14ac:dyDescent="0.25">
      <c r="A62" s="1" t="s">
        <v>143</v>
      </c>
      <c r="B62" s="1" t="s">
        <v>5</v>
      </c>
      <c r="C62" s="1">
        <v>2</v>
      </c>
      <c r="D62" s="1" t="s">
        <v>220</v>
      </c>
      <c r="E62" s="1" t="s">
        <v>135</v>
      </c>
      <c r="F62" s="1"/>
      <c r="G62" s="17"/>
      <c r="H62" s="1" t="str">
        <f>_xlfn.IFNA(VLOOKUP(G62,Table1[],2,FALSE),"")</f>
        <v/>
      </c>
      <c r="I62" s="1" t="str">
        <f>_xlfn.IFNA(VLOOKUP(G62,Table1[],3,FALSE),"")</f>
        <v/>
      </c>
      <c r="J62" s="18" t="str">
        <f t="shared" si="0"/>
        <v/>
      </c>
    </row>
    <row r="63" spans="1:10" x14ac:dyDescent="0.25">
      <c r="A63" s="1" t="s">
        <v>92</v>
      </c>
      <c r="B63" s="1" t="s">
        <v>5</v>
      </c>
      <c r="C63" s="1">
        <v>2</v>
      </c>
      <c r="D63" s="1" t="s">
        <v>221</v>
      </c>
      <c r="E63" s="1">
        <v>55</v>
      </c>
      <c r="F63" s="1" t="s">
        <v>339</v>
      </c>
      <c r="G63" s="17" t="s">
        <v>322</v>
      </c>
      <c r="H63" s="1" t="str">
        <f>_xlfn.IFNA(VLOOKUP(G63,Table1[],2,FALSE),"")</f>
        <v>dut_to_cpu[4]</v>
      </c>
      <c r="I63" s="1" t="str">
        <f>_xlfn.IFNA(VLOOKUP(G63,Table1[],3,FALSE),"")</f>
        <v>Input</v>
      </c>
      <c r="J63" s="18" t="str">
        <f t="shared" si="0"/>
        <v>set_io dut_to_cpu[4] 55</v>
      </c>
    </row>
    <row r="64" spans="1:10" x14ac:dyDescent="0.25">
      <c r="A64" s="1" t="s">
        <v>93</v>
      </c>
      <c r="B64" s="1" t="s">
        <v>5</v>
      </c>
      <c r="C64" s="1">
        <v>2</v>
      </c>
      <c r="D64" s="1" t="s">
        <v>135</v>
      </c>
      <c r="E64" s="1">
        <v>56</v>
      </c>
      <c r="F64" s="1" t="s">
        <v>339</v>
      </c>
      <c r="G64" s="17" t="s">
        <v>324</v>
      </c>
      <c r="H64" s="1" t="str">
        <f>_xlfn.IFNA(VLOOKUP(G64,Table1[],2,FALSE),"")</f>
        <v>dut_to_cpu[5]</v>
      </c>
      <c r="I64" s="1" t="str">
        <f>_xlfn.IFNA(VLOOKUP(G64,Table1[],3,FALSE),"")</f>
        <v>Input</v>
      </c>
      <c r="J64" s="18" t="str">
        <f t="shared" si="0"/>
        <v>set_io dut_to_cpu[5] 56</v>
      </c>
    </row>
    <row r="65" spans="1:10" x14ac:dyDescent="0.25">
      <c r="A65" s="9" t="s">
        <v>21</v>
      </c>
      <c r="B65" s="1" t="s">
        <v>16</v>
      </c>
      <c r="C65" s="1" t="s">
        <v>16</v>
      </c>
      <c r="D65" s="1" t="s">
        <v>173</v>
      </c>
      <c r="E65" s="1">
        <v>57</v>
      </c>
      <c r="F65" s="1"/>
      <c r="G65" s="17"/>
      <c r="H65" s="1" t="str">
        <f>_xlfn.IFNA(VLOOKUP(G65,Table1[],2,FALSE),"")</f>
        <v/>
      </c>
      <c r="I65" s="1" t="str">
        <f>_xlfn.IFNA(VLOOKUP(G65,Table1[],3,FALSE),"")</f>
        <v/>
      </c>
      <c r="J65" s="18" t="str">
        <f t="shared" si="0"/>
        <v/>
      </c>
    </row>
    <row r="66" spans="1:10" x14ac:dyDescent="0.25">
      <c r="A66" s="7" t="s">
        <v>13</v>
      </c>
      <c r="B66" s="1" t="s">
        <v>13</v>
      </c>
      <c r="C66" s="1" t="s">
        <v>13</v>
      </c>
      <c r="D66" s="1" t="s">
        <v>161</v>
      </c>
      <c r="E66" s="1">
        <v>59</v>
      </c>
      <c r="F66" s="1"/>
      <c r="G66" s="17"/>
      <c r="H66" s="1" t="str">
        <f>_xlfn.IFNA(VLOOKUP(G66,Table1[],2,FALSE),"")</f>
        <v/>
      </c>
      <c r="I66" s="1" t="str">
        <f>_xlfn.IFNA(VLOOKUP(G66,Table1[],3,FALSE),"")</f>
        <v/>
      </c>
      <c r="J66" s="18" t="str">
        <f t="shared" si="0"/>
        <v/>
      </c>
    </row>
    <row r="67" spans="1:10" x14ac:dyDescent="0.25">
      <c r="A67" s="1" t="s">
        <v>127</v>
      </c>
      <c r="B67" s="1" t="s">
        <v>5</v>
      </c>
      <c r="C67" s="1">
        <v>2</v>
      </c>
      <c r="D67" s="1" t="s">
        <v>135</v>
      </c>
      <c r="E67" s="1">
        <v>60</v>
      </c>
      <c r="F67" s="1" t="s">
        <v>339</v>
      </c>
      <c r="G67" s="17" t="s">
        <v>317</v>
      </c>
      <c r="H67" s="1" t="str">
        <f>_xlfn.IFNA(VLOOKUP(G67,Table1[],2,FALSE),"")</f>
        <v>dut_to_cpu[6]</v>
      </c>
      <c r="I67" s="1" t="str">
        <f>_xlfn.IFNA(VLOOKUP(G67,Table1[],3,FALSE),"")</f>
        <v>Input</v>
      </c>
      <c r="J67" s="18" t="str">
        <f t="shared" si="0"/>
        <v>set_io dut_to_cpu[6] 60</v>
      </c>
    </row>
    <row r="68" spans="1:10" x14ac:dyDescent="0.25">
      <c r="A68" s="1" t="s">
        <v>116</v>
      </c>
      <c r="B68" s="1" t="s">
        <v>5</v>
      </c>
      <c r="C68" s="1">
        <v>2</v>
      </c>
      <c r="D68" s="1" t="s">
        <v>135</v>
      </c>
      <c r="E68" s="1">
        <v>61</v>
      </c>
      <c r="F68" s="1" t="s">
        <v>339</v>
      </c>
      <c r="G68" s="17" t="s">
        <v>316</v>
      </c>
      <c r="H68" s="1" t="str">
        <f>_xlfn.IFNA(VLOOKUP(G68,Table1[],2,FALSE),"")</f>
        <v>dut_to_cpu[7]</v>
      </c>
      <c r="I68" s="1" t="str">
        <f>_xlfn.IFNA(VLOOKUP(G68,Table1[],3,FALSE),"")</f>
        <v>Input</v>
      </c>
      <c r="J68" s="18" t="str">
        <f t="shared" si="0"/>
        <v>set_io dut_to_cpu[7] 61</v>
      </c>
    </row>
    <row r="69" spans="1:10" x14ac:dyDescent="0.25">
      <c r="A69" s="1" t="s">
        <v>117</v>
      </c>
      <c r="B69" s="1" t="s">
        <v>5</v>
      </c>
      <c r="C69" s="1">
        <v>2</v>
      </c>
      <c r="D69" s="1" t="s">
        <v>135</v>
      </c>
      <c r="E69" s="1">
        <v>62</v>
      </c>
      <c r="F69" s="1" t="s">
        <v>339</v>
      </c>
      <c r="G69" s="17" t="s">
        <v>315</v>
      </c>
      <c r="H69" s="1" t="str">
        <f>_xlfn.IFNA(VLOOKUP(G69,Table1[],2,FALSE),"")</f>
        <v>DAC_SDA</v>
      </c>
      <c r="I69" s="1" t="str">
        <f>_xlfn.IFNA(VLOOKUP(G69,Table1[],3,FALSE),"")</f>
        <v>Open Drain</v>
      </c>
      <c r="J69" s="18" t="str">
        <f t="shared" si="0"/>
        <v>set_io DAC_SDA 62</v>
      </c>
    </row>
    <row r="70" spans="1:10" x14ac:dyDescent="0.25">
      <c r="A70" s="1" t="s">
        <v>48</v>
      </c>
      <c r="B70" s="1" t="s">
        <v>5</v>
      </c>
      <c r="C70" s="1">
        <v>2</v>
      </c>
      <c r="D70" s="1" t="s">
        <v>222</v>
      </c>
      <c r="E70" s="1">
        <v>63</v>
      </c>
      <c r="F70" s="1" t="s">
        <v>293</v>
      </c>
      <c r="G70" s="17" t="s">
        <v>340</v>
      </c>
      <c r="H70" s="1" t="str">
        <f>_xlfn.IFNA(VLOOKUP(G70,Table1[],2,FALSE),"")</f>
        <v/>
      </c>
      <c r="I70" s="1" t="str">
        <f>_xlfn.IFNA(VLOOKUP(G70,Table1[],3,FALSE),"")</f>
        <v/>
      </c>
      <c r="J70" s="18" t="str">
        <f t="shared" ref="J70:J133" si="1">IF(ISBLANK(F70),"",IF(F70="Novena","set_io "&amp;G70&amp;" "&amp;E70,IF(H70="","","set_io "&amp;H70&amp;" "&amp;E70)))</f>
        <v>set_io F_DX16 63</v>
      </c>
    </row>
    <row r="71" spans="1:10" x14ac:dyDescent="0.25">
      <c r="A71" s="1" t="s">
        <v>49</v>
      </c>
      <c r="B71" s="1" t="s">
        <v>5</v>
      </c>
      <c r="C71" s="1">
        <v>2</v>
      </c>
      <c r="D71" s="1" t="s">
        <v>223</v>
      </c>
      <c r="E71" s="1">
        <v>64</v>
      </c>
      <c r="F71" s="1" t="s">
        <v>293</v>
      </c>
      <c r="G71" s="17" t="s">
        <v>341</v>
      </c>
      <c r="H71" s="1" t="str">
        <f>_xlfn.IFNA(VLOOKUP(G71,Table1[],2,FALSE),"")</f>
        <v/>
      </c>
      <c r="I71" s="1" t="str">
        <f>_xlfn.IFNA(VLOOKUP(G71,Table1[],3,FALSE),"")</f>
        <v/>
      </c>
      <c r="J71" s="18" t="str">
        <f t="shared" si="1"/>
        <v>set_io F_LVDS13_N 64</v>
      </c>
    </row>
    <row r="72" spans="1:10" x14ac:dyDescent="0.25">
      <c r="A72" s="3" t="s">
        <v>6</v>
      </c>
      <c r="B72" s="1" t="s">
        <v>7</v>
      </c>
      <c r="C72" s="1">
        <v>2</v>
      </c>
      <c r="D72" s="1" t="s">
        <v>224</v>
      </c>
      <c r="E72" s="1">
        <v>65</v>
      </c>
      <c r="F72" s="1" t="s">
        <v>293</v>
      </c>
      <c r="G72" s="17" t="s">
        <v>342</v>
      </c>
      <c r="H72" s="1" t="str">
        <f>_xlfn.IFNA(VLOOKUP(G72,Table1[],2,FALSE),"")</f>
        <v/>
      </c>
      <c r="I72" s="1" t="str">
        <f>_xlfn.IFNA(VLOOKUP(G72,Table1[],3,FALSE),"")</f>
        <v/>
      </c>
      <c r="J72" s="18" t="str">
        <f t="shared" si="1"/>
        <v>set_io F_LVDS13_P 65</v>
      </c>
    </row>
    <row r="73" spans="1:10" x14ac:dyDescent="0.25">
      <c r="A73" s="3" t="s">
        <v>8</v>
      </c>
      <c r="B73" s="1" t="s">
        <v>7</v>
      </c>
      <c r="C73" s="1">
        <v>2</v>
      </c>
      <c r="D73" s="1" t="s">
        <v>225</v>
      </c>
      <c r="E73" s="1">
        <v>66</v>
      </c>
      <c r="F73" s="1" t="s">
        <v>293</v>
      </c>
      <c r="G73" s="17" t="s">
        <v>321</v>
      </c>
      <c r="H73" s="1" t="str">
        <f>_xlfn.IFNA(VLOOKUP(G73,Table1[],2,FALSE),"")</f>
        <v/>
      </c>
      <c r="I73" s="1" t="str">
        <f>_xlfn.IFNA(VLOOKUP(G73,Table1[],3,FALSE),"")</f>
        <v/>
      </c>
      <c r="J73" s="18" t="str">
        <f t="shared" si="1"/>
        <v>set_io F_DX8 66</v>
      </c>
    </row>
    <row r="74" spans="1:10" x14ac:dyDescent="0.25">
      <c r="A74" s="4" t="s">
        <v>50</v>
      </c>
      <c r="B74" s="1" t="s">
        <v>9</v>
      </c>
      <c r="C74" s="1" t="s">
        <v>9</v>
      </c>
      <c r="D74" s="1" t="s">
        <v>226</v>
      </c>
      <c r="E74" s="1">
        <v>67</v>
      </c>
      <c r="F74" s="1" t="s">
        <v>293</v>
      </c>
      <c r="G74" s="17" t="s">
        <v>343</v>
      </c>
      <c r="H74" s="1" t="str">
        <f>_xlfn.IFNA(VLOOKUP(G74,Table1[],2,FALSE),"")</f>
        <v/>
      </c>
      <c r="I74" s="1" t="str">
        <f>_xlfn.IFNA(VLOOKUP(G74,Table1[],3,FALSE),"")</f>
        <v/>
      </c>
      <c r="J74" s="18" t="str">
        <f t="shared" si="1"/>
        <v>set_io F_LVDS14_N 67</v>
      </c>
    </row>
    <row r="75" spans="1:10" x14ac:dyDescent="0.25">
      <c r="A75" s="4" t="s">
        <v>51</v>
      </c>
      <c r="B75" s="1" t="s">
        <v>9</v>
      </c>
      <c r="C75" s="1" t="s">
        <v>9</v>
      </c>
      <c r="D75" s="1" t="s">
        <v>227</v>
      </c>
      <c r="E75" s="1">
        <v>68</v>
      </c>
      <c r="F75" s="1" t="s">
        <v>293</v>
      </c>
      <c r="G75" s="17" t="s">
        <v>344</v>
      </c>
      <c r="H75" s="1" t="str">
        <f>_xlfn.IFNA(VLOOKUP(G75,Table1[],2,FALSE),"")</f>
        <v/>
      </c>
      <c r="I75" s="1" t="str">
        <f>_xlfn.IFNA(VLOOKUP(G75,Table1[],3,FALSE),"")</f>
        <v/>
      </c>
      <c r="J75" s="18" t="str">
        <f t="shared" si="1"/>
        <v>set_io F_LVDS14_P 68</v>
      </c>
    </row>
    <row r="76" spans="1:10" x14ac:dyDescent="0.25">
      <c r="A76" s="7" t="s">
        <v>13</v>
      </c>
      <c r="B76" s="1" t="s">
        <v>13</v>
      </c>
      <c r="C76" s="1" t="s">
        <v>13</v>
      </c>
      <c r="D76" s="1" t="s">
        <v>162</v>
      </c>
      <c r="E76" s="1">
        <v>69</v>
      </c>
      <c r="F76" s="1"/>
      <c r="G76" s="17"/>
      <c r="H76" s="1" t="str">
        <f>_xlfn.IFNA(VLOOKUP(G76,Table1[],2,FALSE),"")</f>
        <v/>
      </c>
      <c r="I76" s="1" t="str">
        <f>_xlfn.IFNA(VLOOKUP(G76,Table1[],3,FALSE),"")</f>
        <v/>
      </c>
      <c r="J76" s="18" t="str">
        <f t="shared" si="1"/>
        <v/>
      </c>
    </row>
    <row r="77" spans="1:10" x14ac:dyDescent="0.25">
      <c r="A77" s="4" t="s">
        <v>52</v>
      </c>
      <c r="B77" s="1" t="s">
        <v>9</v>
      </c>
      <c r="C77" s="1" t="s">
        <v>9</v>
      </c>
      <c r="D77" s="1" t="s">
        <v>228</v>
      </c>
      <c r="E77" s="1">
        <v>70</v>
      </c>
      <c r="F77" s="1" t="s">
        <v>293</v>
      </c>
      <c r="G77" s="17" t="s">
        <v>345</v>
      </c>
      <c r="H77" s="1" t="str">
        <f>_xlfn.IFNA(VLOOKUP(G77,Table1[],2,FALSE),"")</f>
        <v/>
      </c>
      <c r="I77" s="1" t="str">
        <f>_xlfn.IFNA(VLOOKUP(G77,Table1[],3,FALSE),"")</f>
        <v/>
      </c>
      <c r="J77" s="18" t="str">
        <f t="shared" si="1"/>
        <v>set_io F_DX4 70</v>
      </c>
    </row>
    <row r="78" spans="1:10" x14ac:dyDescent="0.25">
      <c r="A78" s="4" t="s">
        <v>53</v>
      </c>
      <c r="B78" s="1" t="s">
        <v>9</v>
      </c>
      <c r="C78" s="1" t="s">
        <v>9</v>
      </c>
      <c r="D78" s="1" t="s">
        <v>229</v>
      </c>
      <c r="E78" s="1">
        <v>71</v>
      </c>
      <c r="F78" s="1" t="s">
        <v>293</v>
      </c>
      <c r="G78" s="17" t="s">
        <v>318</v>
      </c>
      <c r="H78" s="1" t="str">
        <f>_xlfn.IFNA(VLOOKUP(G78,Table1[],2,FALSE),"")</f>
        <v/>
      </c>
      <c r="I78" s="1" t="str">
        <f>_xlfn.IFNA(VLOOKUP(G78,Table1[],3,FALSE),"")</f>
        <v/>
      </c>
      <c r="J78" s="18" t="str">
        <f t="shared" si="1"/>
        <v>set_io F_DX5 71</v>
      </c>
    </row>
    <row r="79" spans="1:10" x14ac:dyDescent="0.25">
      <c r="A79" s="5" t="s">
        <v>10</v>
      </c>
      <c r="B79" s="1" t="s">
        <v>9</v>
      </c>
      <c r="C79" s="1" t="s">
        <v>9</v>
      </c>
      <c r="D79" s="1" t="s">
        <v>230</v>
      </c>
      <c r="E79" s="1">
        <v>72</v>
      </c>
      <c r="F79" s="18"/>
      <c r="G79" s="17"/>
      <c r="H79" s="1" t="str">
        <f>_xlfn.IFNA(VLOOKUP(G79,Table1[],2,FALSE),"")</f>
        <v/>
      </c>
      <c r="I79" s="1" t="str">
        <f>_xlfn.IFNA(VLOOKUP(G79,Table1[],3,FALSE),"")</f>
        <v/>
      </c>
      <c r="J79" s="18" t="str">
        <f t="shared" si="1"/>
        <v/>
      </c>
    </row>
    <row r="80" spans="1:10" x14ac:dyDescent="0.25">
      <c r="A80" s="1" t="s">
        <v>54</v>
      </c>
      <c r="B80" s="1" t="s">
        <v>5</v>
      </c>
      <c r="C80" s="1">
        <v>1</v>
      </c>
      <c r="D80" s="1" t="s">
        <v>231</v>
      </c>
      <c r="E80" s="1">
        <v>73</v>
      </c>
      <c r="F80" s="1" t="s">
        <v>339</v>
      </c>
      <c r="G80" s="17" t="s">
        <v>314</v>
      </c>
      <c r="H80" s="1" t="str">
        <f>_xlfn.IFNA(VLOOKUP(G80,Table1[],2,FALSE),"")</f>
        <v>cpu_to_dutB[0]</v>
      </c>
      <c r="I80" s="1" t="str">
        <f>_xlfn.IFNA(VLOOKUP(G80,Table1[],3,FALSE),"")</f>
        <v>Output</v>
      </c>
      <c r="J80" s="18" t="str">
        <f t="shared" si="1"/>
        <v>set_io cpu_to_dutB[0] 73</v>
      </c>
    </row>
    <row r="81" spans="1:10" x14ac:dyDescent="0.25">
      <c r="A81" s="1" t="s">
        <v>55</v>
      </c>
      <c r="B81" s="1" t="s">
        <v>5</v>
      </c>
      <c r="C81" s="1">
        <v>1</v>
      </c>
      <c r="D81" s="1" t="s">
        <v>232</v>
      </c>
      <c r="E81" s="1">
        <v>74</v>
      </c>
      <c r="F81" s="1" t="s">
        <v>339</v>
      </c>
      <c r="G81" s="17" t="s">
        <v>313</v>
      </c>
      <c r="H81" s="1" t="str">
        <f>_xlfn.IFNA(VLOOKUP(G81,Table1[],2,FALSE),"")</f>
        <v>cpu_to_dutB[1]</v>
      </c>
      <c r="I81" s="1" t="str">
        <f>_xlfn.IFNA(VLOOKUP(G81,Table1[],3,FALSE),"")</f>
        <v>Output</v>
      </c>
      <c r="J81" s="18" t="str">
        <f t="shared" si="1"/>
        <v>set_io cpu_to_dutB[1] 74</v>
      </c>
    </row>
    <row r="82" spans="1:10" x14ac:dyDescent="0.25">
      <c r="A82" s="1" t="s">
        <v>56</v>
      </c>
      <c r="B82" s="1" t="s">
        <v>5</v>
      </c>
      <c r="C82" s="1">
        <v>1</v>
      </c>
      <c r="D82" s="1" t="s">
        <v>233</v>
      </c>
      <c r="E82" s="1">
        <v>75</v>
      </c>
      <c r="F82" s="1" t="s">
        <v>339</v>
      </c>
      <c r="G82" s="17" t="s">
        <v>323</v>
      </c>
      <c r="H82" s="1" t="str">
        <f>_xlfn.IFNA(VLOOKUP(G82,Table1[],2,FALSE),"")</f>
        <v>cpu_to_dutB[2]</v>
      </c>
      <c r="I82" s="1" t="str">
        <f>_xlfn.IFNA(VLOOKUP(G82,Table1[],3,FALSE),"")</f>
        <v>Output</v>
      </c>
      <c r="J82" s="18" t="str">
        <f t="shared" si="1"/>
        <v>set_io cpu_to_dutB[2] 75</v>
      </c>
    </row>
    <row r="83" spans="1:10" x14ac:dyDescent="0.25">
      <c r="A83" s="1" t="s">
        <v>57</v>
      </c>
      <c r="B83" s="1" t="s">
        <v>5</v>
      </c>
      <c r="C83" s="1">
        <v>1</v>
      </c>
      <c r="D83" s="1" t="s">
        <v>234</v>
      </c>
      <c r="E83" s="1">
        <v>76</v>
      </c>
      <c r="F83" s="1" t="s">
        <v>339</v>
      </c>
      <c r="G83" s="17" t="s">
        <v>312</v>
      </c>
      <c r="H83" s="1" t="str">
        <f>_xlfn.IFNA(VLOOKUP(G83,Table1[],2,FALSE),"")</f>
        <v>cpu_to_dutB[3]</v>
      </c>
      <c r="I83" s="1" t="str">
        <f>_xlfn.IFNA(VLOOKUP(G83,Table1[],3,FALSE),"")</f>
        <v>Output</v>
      </c>
      <c r="J83" s="18" t="str">
        <f t="shared" si="1"/>
        <v>set_io cpu_to_dutB[3] 76</v>
      </c>
    </row>
    <row r="84" spans="1:10" x14ac:dyDescent="0.25">
      <c r="A84" s="1" t="s">
        <v>27</v>
      </c>
      <c r="B84" s="1" t="s">
        <v>27</v>
      </c>
      <c r="C84" s="1" t="s">
        <v>27</v>
      </c>
      <c r="D84" s="1" t="s">
        <v>235</v>
      </c>
      <c r="E84" s="1">
        <v>77</v>
      </c>
      <c r="F84" s="1" t="s">
        <v>339</v>
      </c>
      <c r="G84" s="17"/>
      <c r="H84" s="1" t="str">
        <f>_xlfn.IFNA(VLOOKUP(G84,Table1[],2,FALSE),"")</f>
        <v/>
      </c>
      <c r="I84" s="1" t="str">
        <f>_xlfn.IFNA(VLOOKUP(G84,Table1[],3,FALSE),"")</f>
        <v/>
      </c>
      <c r="J84" s="18" t="str">
        <f t="shared" si="1"/>
        <v/>
      </c>
    </row>
    <row r="85" spans="1:10" x14ac:dyDescent="0.25">
      <c r="A85" s="1" t="s">
        <v>58</v>
      </c>
      <c r="B85" s="1" t="s">
        <v>5</v>
      </c>
      <c r="C85" s="1">
        <v>1</v>
      </c>
      <c r="D85" s="1" t="s">
        <v>236</v>
      </c>
      <c r="E85" s="1">
        <v>78</v>
      </c>
      <c r="F85" s="1" t="s">
        <v>339</v>
      </c>
      <c r="G85" s="17" t="s">
        <v>311</v>
      </c>
      <c r="H85" s="1" t="str">
        <f>_xlfn.IFNA(VLOOKUP(G85,Table1[],2,FALSE),"")</f>
        <v>cpu_to_dutB[4]</v>
      </c>
      <c r="I85" s="1" t="str">
        <f>_xlfn.IFNA(VLOOKUP(G85,Table1[],3,FALSE),"")</f>
        <v>Output</v>
      </c>
      <c r="J85" s="18" t="str">
        <f t="shared" si="1"/>
        <v>set_io cpu_to_dutB[4] 78</v>
      </c>
    </row>
    <row r="86" spans="1:10" x14ac:dyDescent="0.25">
      <c r="A86" s="1" t="s">
        <v>59</v>
      </c>
      <c r="B86" s="1" t="s">
        <v>5</v>
      </c>
      <c r="C86" s="1">
        <v>1</v>
      </c>
      <c r="D86" s="1" t="s">
        <v>237</v>
      </c>
      <c r="E86" s="1">
        <v>79</v>
      </c>
      <c r="F86" s="1" t="s">
        <v>339</v>
      </c>
      <c r="G86" s="17" t="s">
        <v>310</v>
      </c>
      <c r="H86" s="1" t="str">
        <f>_xlfn.IFNA(VLOOKUP(G86,Table1[],2,FALSE),"")</f>
        <v>cpu_to_dutB[5]</v>
      </c>
      <c r="I86" s="1" t="str">
        <f>_xlfn.IFNA(VLOOKUP(G86,Table1[],3,FALSE),"")</f>
        <v>Output</v>
      </c>
      <c r="J86" s="18" t="str">
        <f t="shared" si="1"/>
        <v>set_io cpu_to_dutB[5] 79</v>
      </c>
    </row>
    <row r="87" spans="1:10" x14ac:dyDescent="0.25">
      <c r="A87" s="1" t="s">
        <v>60</v>
      </c>
      <c r="B87" s="1" t="s">
        <v>5</v>
      </c>
      <c r="C87" s="1">
        <v>1</v>
      </c>
      <c r="D87" s="1" t="s">
        <v>238</v>
      </c>
      <c r="E87" s="1">
        <v>80</v>
      </c>
      <c r="F87" s="1" t="s">
        <v>339</v>
      </c>
      <c r="G87" s="17" t="s">
        <v>309</v>
      </c>
      <c r="H87" s="1" t="str">
        <f>_xlfn.IFNA(VLOOKUP(G87,Table1[],2,FALSE),"")</f>
        <v>cpu_to_dutB[6]</v>
      </c>
      <c r="I87" s="1" t="str">
        <f>_xlfn.IFNA(VLOOKUP(G87,Table1[],3,FALSE),"")</f>
        <v>Output</v>
      </c>
      <c r="J87" s="18" t="str">
        <f t="shared" si="1"/>
        <v>set_io cpu_to_dutB[6] 80</v>
      </c>
    </row>
    <row r="88" spans="1:10" x14ac:dyDescent="0.25">
      <c r="A88" s="1" t="s">
        <v>61</v>
      </c>
      <c r="B88" s="1" t="s">
        <v>5</v>
      </c>
      <c r="C88" s="1">
        <v>1</v>
      </c>
      <c r="D88" s="1" t="s">
        <v>239</v>
      </c>
      <c r="E88" s="1">
        <v>81</v>
      </c>
      <c r="F88" s="1" t="s">
        <v>339</v>
      </c>
      <c r="G88" s="17" t="s">
        <v>308</v>
      </c>
      <c r="H88" s="1" t="str">
        <f>_xlfn.IFNA(VLOOKUP(G88,Table1[],2,FALSE),"")</f>
        <v>cpu_to_dutB[7]</v>
      </c>
      <c r="I88" s="1" t="str">
        <f>_xlfn.IFNA(VLOOKUP(G88,Table1[],3,FALSE),"")</f>
        <v>Output</v>
      </c>
      <c r="J88" s="18" t="str">
        <f t="shared" si="1"/>
        <v>set_io cpu_to_dutB[7] 81</v>
      </c>
    </row>
    <row r="89" spans="1:10" x14ac:dyDescent="0.25">
      <c r="A89" s="1" t="s">
        <v>62</v>
      </c>
      <c r="B89" s="1" t="s">
        <v>5</v>
      </c>
      <c r="C89" s="1">
        <v>1</v>
      </c>
      <c r="D89" s="1" t="s">
        <v>240</v>
      </c>
      <c r="E89" s="1">
        <v>82</v>
      </c>
      <c r="F89" s="1" t="s">
        <v>339</v>
      </c>
      <c r="G89" s="17" t="s">
        <v>307</v>
      </c>
      <c r="H89" s="1" t="str">
        <f>_xlfn.IFNA(VLOOKUP(G89,Table1[],2,FALSE),"")</f>
        <v>cpu_to_dutA[0]</v>
      </c>
      <c r="I89" s="1" t="str">
        <f>_xlfn.IFNA(VLOOKUP(G89,Table1[],3,FALSE),"")</f>
        <v>Output</v>
      </c>
      <c r="J89" s="18" t="str">
        <f t="shared" si="1"/>
        <v>set_io cpu_to_dutA[0] 82</v>
      </c>
    </row>
    <row r="90" spans="1:10" x14ac:dyDescent="0.25">
      <c r="A90" s="1" t="s">
        <v>63</v>
      </c>
      <c r="B90" s="1" t="s">
        <v>5</v>
      </c>
      <c r="C90" s="1">
        <v>1</v>
      </c>
      <c r="D90" s="1" t="s">
        <v>241</v>
      </c>
      <c r="E90" s="1">
        <v>83</v>
      </c>
      <c r="F90" s="1" t="s">
        <v>339</v>
      </c>
      <c r="G90" s="17" t="s">
        <v>306</v>
      </c>
      <c r="H90" s="1" t="str">
        <f>_xlfn.IFNA(VLOOKUP(G90,Table1[],2,FALSE),"")</f>
        <v>cpu_to_dutA[1]</v>
      </c>
      <c r="I90" s="1" t="str">
        <f>_xlfn.IFNA(VLOOKUP(G90,Table1[],3,FALSE),"")</f>
        <v>Output</v>
      </c>
      <c r="J90" s="18" t="str">
        <f t="shared" si="1"/>
        <v>set_io cpu_to_dutA[1] 83</v>
      </c>
    </row>
    <row r="91" spans="1:10" x14ac:dyDescent="0.25">
      <c r="A91" s="1" t="s">
        <v>64</v>
      </c>
      <c r="B91" s="1" t="s">
        <v>5</v>
      </c>
      <c r="C91" s="1">
        <v>1</v>
      </c>
      <c r="D91" s="1" t="s">
        <v>242</v>
      </c>
      <c r="E91" s="1">
        <v>84</v>
      </c>
      <c r="F91" s="1" t="s">
        <v>339</v>
      </c>
      <c r="G91" s="17" t="s">
        <v>305</v>
      </c>
      <c r="H91" s="1" t="str">
        <f>_xlfn.IFNA(VLOOKUP(G91,Table1[],2,FALSE),"")</f>
        <v>cpu_to_dutA[2]</v>
      </c>
      <c r="I91" s="1" t="str">
        <f>_xlfn.IFNA(VLOOKUP(G91,Table1[],3,FALSE),"")</f>
        <v>Output</v>
      </c>
      <c r="J91" s="18" t="str">
        <f t="shared" si="1"/>
        <v>set_io cpu_to_dutA[2] 84</v>
      </c>
    </row>
    <row r="92" spans="1:10" x14ac:dyDescent="0.25">
      <c r="A92" s="1" t="s">
        <v>94</v>
      </c>
      <c r="B92" s="1" t="s">
        <v>5</v>
      </c>
      <c r="C92" s="1">
        <v>1</v>
      </c>
      <c r="D92" s="1" t="s">
        <v>243</v>
      </c>
      <c r="E92" s="1">
        <v>85</v>
      </c>
      <c r="F92" s="1" t="s">
        <v>339</v>
      </c>
      <c r="G92" s="17" t="s">
        <v>304</v>
      </c>
      <c r="H92" s="1" t="str">
        <f>_xlfn.IFNA(VLOOKUP(G92,Table1[],2,FALSE),"")</f>
        <v>cpu_to_dutA[3]</v>
      </c>
      <c r="I92" s="1" t="str">
        <f>_xlfn.IFNA(VLOOKUP(G92,Table1[],3,FALSE),"")</f>
        <v>Output</v>
      </c>
      <c r="J92" s="18" t="str">
        <f t="shared" si="1"/>
        <v>set_io cpu_to_dutA[3] 85</v>
      </c>
    </row>
    <row r="93" spans="1:10" x14ac:dyDescent="0.25">
      <c r="A93" s="1" t="s">
        <v>144</v>
      </c>
      <c r="B93" s="1" t="s">
        <v>5</v>
      </c>
      <c r="C93" s="1">
        <v>1</v>
      </c>
      <c r="D93" s="1" t="s">
        <v>244</v>
      </c>
      <c r="E93" s="1" t="s">
        <v>135</v>
      </c>
      <c r="F93" s="1"/>
      <c r="G93" s="17"/>
      <c r="H93" s="1" t="str">
        <f>_xlfn.IFNA(VLOOKUP(G93,Table1[],2,FALSE),"")</f>
        <v/>
      </c>
      <c r="I93" s="1" t="str">
        <f>_xlfn.IFNA(VLOOKUP(G93,Table1[],3,FALSE),"")</f>
        <v/>
      </c>
      <c r="J93" s="18" t="str">
        <f t="shared" si="1"/>
        <v/>
      </c>
    </row>
    <row r="94" spans="1:10" x14ac:dyDescent="0.25">
      <c r="A94" s="7" t="s">
        <v>13</v>
      </c>
      <c r="B94" s="1" t="s">
        <v>13</v>
      </c>
      <c r="C94" s="1" t="s">
        <v>13</v>
      </c>
      <c r="D94" s="1" t="s">
        <v>163</v>
      </c>
      <c r="E94" s="1">
        <v>86</v>
      </c>
      <c r="F94" s="1"/>
      <c r="G94" s="17"/>
      <c r="H94" s="1" t="str">
        <f>_xlfn.IFNA(VLOOKUP(G94,Table1[],2,FALSE),"")</f>
        <v/>
      </c>
      <c r="I94" s="1" t="str">
        <f>_xlfn.IFNA(VLOOKUP(G94,Table1[],3,FALSE),"")</f>
        <v/>
      </c>
      <c r="J94" s="18" t="str">
        <f t="shared" si="1"/>
        <v/>
      </c>
    </row>
    <row r="95" spans="1:10" x14ac:dyDescent="0.25">
      <c r="A95" s="1" t="s">
        <v>95</v>
      </c>
      <c r="B95" s="1" t="s">
        <v>5</v>
      </c>
      <c r="C95" s="1">
        <v>1</v>
      </c>
      <c r="D95" s="1" t="s">
        <v>245</v>
      </c>
      <c r="E95" s="1">
        <v>87</v>
      </c>
      <c r="F95" s="1" t="s">
        <v>339</v>
      </c>
      <c r="G95" s="17" t="s">
        <v>303</v>
      </c>
      <c r="H95" s="1" t="str">
        <f>_xlfn.IFNA(VLOOKUP(G95,Table1[],2,FALSE),"")</f>
        <v>cpu_to_dutA[4]</v>
      </c>
      <c r="I95" s="1" t="str">
        <f>_xlfn.IFNA(VLOOKUP(G95,Table1[],3,FALSE),"")</f>
        <v>Output</v>
      </c>
      <c r="J95" s="18" t="str">
        <f t="shared" si="1"/>
        <v>set_io cpu_to_dutA[4] 87</v>
      </c>
    </row>
    <row r="96" spans="1:10" x14ac:dyDescent="0.25">
      <c r="A96" s="1" t="s">
        <v>96</v>
      </c>
      <c r="B96" s="1" t="s">
        <v>5</v>
      </c>
      <c r="C96" s="1">
        <v>1</v>
      </c>
      <c r="D96" s="1" t="s">
        <v>246</v>
      </c>
      <c r="E96" s="1">
        <v>88</v>
      </c>
      <c r="F96" s="1" t="s">
        <v>339</v>
      </c>
      <c r="G96" s="17" t="s">
        <v>302</v>
      </c>
      <c r="H96" s="1" t="str">
        <f>_xlfn.IFNA(VLOOKUP(G96,Table1[],2,FALSE),"")</f>
        <v>cpu_to_dutA[5]</v>
      </c>
      <c r="I96" s="1" t="str">
        <f>_xlfn.IFNA(VLOOKUP(G96,Table1[],3,FALSE),"")</f>
        <v>Output</v>
      </c>
      <c r="J96" s="18" t="str">
        <f t="shared" si="1"/>
        <v>set_io cpu_to_dutA[5] 88</v>
      </c>
    </row>
    <row r="97" spans="1:10" x14ac:dyDescent="0.25">
      <c r="A97" s="9" t="s">
        <v>17</v>
      </c>
      <c r="B97" s="1" t="s">
        <v>16</v>
      </c>
      <c r="C97" s="1" t="s">
        <v>16</v>
      </c>
      <c r="D97" s="1" t="s">
        <v>247</v>
      </c>
      <c r="E97" s="1">
        <v>89</v>
      </c>
      <c r="F97" s="1"/>
      <c r="G97" s="17"/>
      <c r="H97" s="1" t="str">
        <f>_xlfn.IFNA(VLOOKUP(G97,Table1[],2,FALSE),"")</f>
        <v/>
      </c>
      <c r="I97" s="1" t="str">
        <f>_xlfn.IFNA(VLOOKUP(G97,Table1[],3,FALSE),"")</f>
        <v/>
      </c>
      <c r="J97" s="18" t="str">
        <f t="shared" si="1"/>
        <v/>
      </c>
    </row>
    <row r="98" spans="1:10" x14ac:dyDescent="0.25">
      <c r="A98" s="1" t="s">
        <v>118</v>
      </c>
      <c r="B98" s="1" t="s">
        <v>5</v>
      </c>
      <c r="C98" s="1">
        <v>1</v>
      </c>
      <c r="D98" s="1" t="s">
        <v>135</v>
      </c>
      <c r="E98" s="1">
        <v>90</v>
      </c>
      <c r="F98" s="1" t="s">
        <v>339</v>
      </c>
      <c r="G98" s="17" t="s">
        <v>346</v>
      </c>
      <c r="H98" s="1" t="str">
        <f>_xlfn.IFNA(VLOOKUP(G98,Table1[],2,FALSE),"")</f>
        <v>cpu_to_dutA[6]</v>
      </c>
      <c r="I98" s="1" t="str">
        <f>_xlfn.IFNA(VLOOKUP(G98,Table1[],3,FALSE),"")</f>
        <v>Output</v>
      </c>
      <c r="J98" s="18" t="str">
        <f t="shared" si="1"/>
        <v>set_io cpu_to_dutA[6] 90</v>
      </c>
    </row>
    <row r="99" spans="1:10" x14ac:dyDescent="0.25">
      <c r="A99" s="1" t="s">
        <v>128</v>
      </c>
      <c r="B99" s="1" t="s">
        <v>5</v>
      </c>
      <c r="C99" s="1">
        <v>1</v>
      </c>
      <c r="D99" s="1" t="s">
        <v>135</v>
      </c>
      <c r="E99" s="1">
        <v>91</v>
      </c>
      <c r="F99" s="1" t="s">
        <v>339</v>
      </c>
      <c r="G99" s="17" t="s">
        <v>301</v>
      </c>
      <c r="H99" s="1" t="str">
        <f>_xlfn.IFNA(VLOOKUP(G99,Table1[],2,FALSE),"")</f>
        <v>cpu_to_dutA[7]</v>
      </c>
      <c r="I99" s="1" t="str">
        <f>_xlfn.IFNA(VLOOKUP(G99,Table1[],3,FALSE),"")</f>
        <v>Output</v>
      </c>
      <c r="J99" s="18" t="str">
        <f t="shared" si="1"/>
        <v>set_io cpu_to_dutA[7] 91</v>
      </c>
    </row>
    <row r="100" spans="1:10" x14ac:dyDescent="0.25">
      <c r="A100" s="8" t="s">
        <v>14</v>
      </c>
      <c r="B100" s="1" t="s">
        <v>14</v>
      </c>
      <c r="C100" s="1" t="s">
        <v>14</v>
      </c>
      <c r="D100" s="1" t="s">
        <v>157</v>
      </c>
      <c r="E100" s="1">
        <v>92</v>
      </c>
      <c r="F100" s="1"/>
      <c r="G100" s="17"/>
      <c r="H100" s="1" t="str">
        <f>_xlfn.IFNA(VLOOKUP(G100,Table1[],2,FALSE),"")</f>
        <v/>
      </c>
      <c r="I100" s="1" t="str">
        <f>_xlfn.IFNA(VLOOKUP(G100,Table1[],3,FALSE),"")</f>
        <v/>
      </c>
      <c r="J100" s="18" t="str">
        <f t="shared" si="1"/>
        <v/>
      </c>
    </row>
    <row r="101" spans="1:10" x14ac:dyDescent="0.25">
      <c r="A101" s="2" t="s">
        <v>65</v>
      </c>
      <c r="B101" s="1" t="s">
        <v>4</v>
      </c>
      <c r="C101" s="1">
        <v>1</v>
      </c>
      <c r="D101" s="1" t="s">
        <v>248</v>
      </c>
      <c r="E101" s="1">
        <v>93</v>
      </c>
      <c r="F101" s="1" t="s">
        <v>339</v>
      </c>
      <c r="G101" s="17" t="s">
        <v>300</v>
      </c>
      <c r="H101" s="1" t="str">
        <f>_xlfn.IFNA(VLOOKUP(G101,Table1[],2,FALSE),"")</f>
        <v/>
      </c>
      <c r="I101" s="1" t="str">
        <f>_xlfn.IFNA(VLOOKUP(G101,Table1[],3,FALSE),"")</f>
        <v/>
      </c>
      <c r="J101" s="18" t="str">
        <f t="shared" si="1"/>
        <v/>
      </c>
    </row>
    <row r="102" spans="1:10" x14ac:dyDescent="0.25">
      <c r="A102" s="2" t="s">
        <v>66</v>
      </c>
      <c r="B102" s="1" t="s">
        <v>4</v>
      </c>
      <c r="C102" s="1">
        <v>1</v>
      </c>
      <c r="D102" s="1" t="s">
        <v>249</v>
      </c>
      <c r="E102" s="1">
        <v>94</v>
      </c>
      <c r="F102" s="1" t="s">
        <v>339</v>
      </c>
      <c r="G102" s="17" t="s">
        <v>299</v>
      </c>
      <c r="H102" s="1" t="str">
        <f>_xlfn.IFNA(VLOOKUP(G102,Table1[],2,FALSE),"")</f>
        <v/>
      </c>
      <c r="I102" s="1" t="str">
        <f>_xlfn.IFNA(VLOOKUP(G102,Table1[],3,FALSE),"")</f>
        <v/>
      </c>
      <c r="J102" s="18" t="str">
        <f t="shared" si="1"/>
        <v/>
      </c>
    </row>
    <row r="103" spans="1:10" x14ac:dyDescent="0.25">
      <c r="A103" s="1" t="s">
        <v>97</v>
      </c>
      <c r="B103" s="1" t="s">
        <v>5</v>
      </c>
      <c r="C103" s="1">
        <v>1</v>
      </c>
      <c r="D103" s="1" t="s">
        <v>250</v>
      </c>
      <c r="E103" s="1">
        <v>95</v>
      </c>
      <c r="F103" s="1" t="s">
        <v>339</v>
      </c>
      <c r="G103" s="17" t="s">
        <v>298</v>
      </c>
      <c r="H103" s="1" t="str">
        <f>_xlfn.IFNA(VLOOKUP(G103,Table1[],2,FALSE),"")</f>
        <v/>
      </c>
      <c r="I103" s="1" t="str">
        <f>_xlfn.IFNA(VLOOKUP(G103,Table1[],3,FALSE),"")</f>
        <v/>
      </c>
      <c r="J103" s="18" t="str">
        <f t="shared" si="1"/>
        <v/>
      </c>
    </row>
    <row r="104" spans="1:10" x14ac:dyDescent="0.25">
      <c r="A104" s="1" t="s">
        <v>98</v>
      </c>
      <c r="B104" s="1" t="s">
        <v>5</v>
      </c>
      <c r="C104" s="1">
        <v>1</v>
      </c>
      <c r="D104" s="1" t="s">
        <v>251</v>
      </c>
      <c r="E104" s="1">
        <v>96</v>
      </c>
      <c r="F104" s="1" t="s">
        <v>339</v>
      </c>
      <c r="G104" s="17" t="s">
        <v>297</v>
      </c>
      <c r="H104" s="1" t="str">
        <f>_xlfn.IFNA(VLOOKUP(G104,Table1[],2,FALSE),"")</f>
        <v/>
      </c>
      <c r="I104" s="1" t="str">
        <f>_xlfn.IFNA(VLOOKUP(G104,Table1[],3,FALSE),"")</f>
        <v/>
      </c>
      <c r="J104" s="18" t="str">
        <f t="shared" si="1"/>
        <v/>
      </c>
    </row>
    <row r="105" spans="1:10" x14ac:dyDescent="0.25">
      <c r="A105" s="1" t="s">
        <v>99</v>
      </c>
      <c r="B105" s="1" t="s">
        <v>5</v>
      </c>
      <c r="C105" s="1">
        <v>1</v>
      </c>
      <c r="D105" s="1" t="s">
        <v>252</v>
      </c>
      <c r="E105" s="1">
        <v>97</v>
      </c>
      <c r="F105" s="1" t="s">
        <v>339</v>
      </c>
      <c r="G105" s="17" t="s">
        <v>296</v>
      </c>
      <c r="H105" s="1" t="str">
        <f>_xlfn.IFNA(VLOOKUP(G105,Table1[],2,FALSE),"")</f>
        <v/>
      </c>
      <c r="I105" s="1" t="str">
        <f>_xlfn.IFNA(VLOOKUP(G105,Table1[],3,FALSE),"")</f>
        <v/>
      </c>
      <c r="J105" s="18" t="str">
        <f t="shared" si="1"/>
        <v/>
      </c>
    </row>
    <row r="106" spans="1:10" x14ac:dyDescent="0.25">
      <c r="A106" s="1" t="s">
        <v>67</v>
      </c>
      <c r="B106" s="1" t="s">
        <v>5</v>
      </c>
      <c r="C106" s="1">
        <v>1</v>
      </c>
      <c r="D106" s="1" t="s">
        <v>253</v>
      </c>
      <c r="E106" s="1">
        <v>98</v>
      </c>
      <c r="F106" s="1" t="s">
        <v>339</v>
      </c>
      <c r="G106" s="17" t="s">
        <v>295</v>
      </c>
      <c r="H106" s="1" t="str">
        <f>_xlfn.IFNA(VLOOKUP(G106,Table1[],2,FALSE),"")</f>
        <v/>
      </c>
      <c r="I106" s="1" t="str">
        <f>_xlfn.IFNA(VLOOKUP(G106,Table1[],3,FALSE),"")</f>
        <v/>
      </c>
      <c r="J106" s="18" t="str">
        <f t="shared" si="1"/>
        <v/>
      </c>
    </row>
    <row r="107" spans="1:10" x14ac:dyDescent="0.25">
      <c r="A107" s="1" t="s">
        <v>100</v>
      </c>
      <c r="B107" s="1" t="s">
        <v>5</v>
      </c>
      <c r="C107" s="1">
        <v>1</v>
      </c>
      <c r="D107" s="1" t="s">
        <v>254</v>
      </c>
      <c r="E107" s="1">
        <v>99</v>
      </c>
      <c r="F107" s="1" t="s">
        <v>339</v>
      </c>
      <c r="G107" s="17" t="s">
        <v>294</v>
      </c>
      <c r="H107" s="1" t="str">
        <f>_xlfn.IFNA(VLOOKUP(G107,Table1[],2,FALSE),"")</f>
        <v>overcurrent</v>
      </c>
      <c r="I107" s="1" t="str">
        <f>_xlfn.IFNA(VLOOKUP(G107,Table1[],3,FALSE),"")</f>
        <v>Input</v>
      </c>
      <c r="J107" s="18" t="str">
        <f t="shared" si="1"/>
        <v>set_io overcurrent 99</v>
      </c>
    </row>
    <row r="108" spans="1:10" x14ac:dyDescent="0.25">
      <c r="A108" s="1" t="s">
        <v>145</v>
      </c>
      <c r="B108" s="1" t="s">
        <v>5</v>
      </c>
      <c r="C108" s="1">
        <v>1</v>
      </c>
      <c r="D108" s="1" t="s">
        <v>255</v>
      </c>
      <c r="E108" s="1" t="s">
        <v>135</v>
      </c>
      <c r="F108" s="1"/>
      <c r="G108" s="17"/>
      <c r="H108" s="1" t="str">
        <f>_xlfn.IFNA(VLOOKUP(G108,Table1[],2,FALSE),"")</f>
        <v/>
      </c>
      <c r="I108" s="1" t="str">
        <f>_xlfn.IFNA(VLOOKUP(G108,Table1[],3,FALSE),"")</f>
        <v/>
      </c>
      <c r="J108" s="18" t="str">
        <f t="shared" si="1"/>
        <v/>
      </c>
    </row>
    <row r="109" spans="1:10" x14ac:dyDescent="0.25">
      <c r="A109" s="9" t="s">
        <v>17</v>
      </c>
      <c r="B109" s="1" t="s">
        <v>16</v>
      </c>
      <c r="C109" s="1" t="s">
        <v>16</v>
      </c>
      <c r="D109" s="1" t="s">
        <v>174</v>
      </c>
      <c r="E109" s="1">
        <v>100</v>
      </c>
      <c r="F109" s="1"/>
      <c r="G109" s="17"/>
      <c r="H109" s="1" t="str">
        <f>_xlfn.IFNA(VLOOKUP(G109,Table1[],2,FALSE),"")</f>
        <v/>
      </c>
      <c r="I109" s="1" t="str">
        <f>_xlfn.IFNA(VLOOKUP(G109,Table1[],3,FALSE),"")</f>
        <v/>
      </c>
      <c r="J109" s="18" t="str">
        <f t="shared" si="1"/>
        <v/>
      </c>
    </row>
    <row r="110" spans="1:10" x14ac:dyDescent="0.25">
      <c r="A110" s="1" t="s">
        <v>101</v>
      </c>
      <c r="B110" s="1" t="s">
        <v>5</v>
      </c>
      <c r="C110" s="1">
        <v>1</v>
      </c>
      <c r="D110" s="1" t="s">
        <v>256</v>
      </c>
      <c r="E110" s="1">
        <v>101</v>
      </c>
      <c r="F110" s="1" t="s">
        <v>339</v>
      </c>
      <c r="G110" s="17" t="s">
        <v>347</v>
      </c>
      <c r="H110" s="1" t="str">
        <f>_xlfn.IFNA(VLOOKUP(G110,Table1[],2,FALSE),"")</f>
        <v>ADC_CS</v>
      </c>
      <c r="I110" s="1" t="str">
        <f>_xlfn.IFNA(VLOOKUP(G110,Table1[],3,FALSE),"")</f>
        <v>Output</v>
      </c>
      <c r="J110" s="18" t="str">
        <f t="shared" si="1"/>
        <v>set_io ADC_CS 101</v>
      </c>
    </row>
    <row r="111" spans="1:10" x14ac:dyDescent="0.25">
      <c r="A111" s="1" t="s">
        <v>102</v>
      </c>
      <c r="B111" s="1" t="s">
        <v>5</v>
      </c>
      <c r="C111" s="1">
        <v>1</v>
      </c>
      <c r="D111" s="1" t="s">
        <v>257</v>
      </c>
      <c r="E111" s="1">
        <v>102</v>
      </c>
      <c r="F111" s="1" t="s">
        <v>339</v>
      </c>
      <c r="G111" s="17" t="s">
        <v>319</v>
      </c>
      <c r="H111" s="1" t="str">
        <f>_xlfn.IFNA(VLOOKUP(G111,Table1[],2,FALSE),"")</f>
        <v>ADC_DIN</v>
      </c>
      <c r="I111" s="1" t="str">
        <f>_xlfn.IFNA(VLOOKUP(G111,Table1[],3,FALSE),"")</f>
        <v>Output</v>
      </c>
      <c r="J111" s="18" t="str">
        <f t="shared" si="1"/>
        <v>set_io ADC_DIN 102</v>
      </c>
    </row>
    <row r="112" spans="1:10" x14ac:dyDescent="0.25">
      <c r="A112" s="7" t="s">
        <v>13</v>
      </c>
      <c r="B112" s="1" t="s">
        <v>13</v>
      </c>
      <c r="C112" s="1" t="s">
        <v>13</v>
      </c>
      <c r="D112" s="1" t="s">
        <v>164</v>
      </c>
      <c r="E112" s="1">
        <v>103</v>
      </c>
      <c r="F112" s="1"/>
      <c r="G112" s="17"/>
      <c r="H112" s="1" t="str">
        <f>_xlfn.IFNA(VLOOKUP(G112,Table1[],2,FALSE),"")</f>
        <v/>
      </c>
      <c r="I112" s="1" t="str">
        <f>_xlfn.IFNA(VLOOKUP(G112,Table1[],3,FALSE),"")</f>
        <v/>
      </c>
      <c r="J112" s="18" t="str">
        <f t="shared" si="1"/>
        <v/>
      </c>
    </row>
    <row r="113" spans="1:10" x14ac:dyDescent="0.25">
      <c r="A113" s="1" t="s">
        <v>129</v>
      </c>
      <c r="B113" s="1" t="s">
        <v>5</v>
      </c>
      <c r="C113" s="1">
        <v>1</v>
      </c>
      <c r="D113" s="1" t="s">
        <v>135</v>
      </c>
      <c r="E113" s="1">
        <v>104</v>
      </c>
      <c r="F113" s="1" t="s">
        <v>339</v>
      </c>
      <c r="G113" s="17" t="s">
        <v>348</v>
      </c>
      <c r="H113" s="1" t="str">
        <f>_xlfn.IFNA(VLOOKUP(G113,Table1[],2,FALSE),"")</f>
        <v>ADC_DOUT</v>
      </c>
      <c r="I113" s="1" t="str">
        <f>_xlfn.IFNA(VLOOKUP(G113,Table1[],3,FALSE),"")</f>
        <v>Input</v>
      </c>
      <c r="J113" s="18" t="str">
        <f t="shared" si="1"/>
        <v>set_io ADC_DOUT 104</v>
      </c>
    </row>
    <row r="114" spans="1:10" x14ac:dyDescent="0.25">
      <c r="A114" s="1" t="s">
        <v>119</v>
      </c>
      <c r="B114" s="1" t="s">
        <v>5</v>
      </c>
      <c r="C114" s="1">
        <v>1</v>
      </c>
      <c r="D114" s="1" t="s">
        <v>135</v>
      </c>
      <c r="E114" s="1">
        <v>105</v>
      </c>
      <c r="F114" s="1" t="s">
        <v>339</v>
      </c>
      <c r="G114" s="17" t="s">
        <v>320</v>
      </c>
      <c r="H114" s="1" t="str">
        <f>_xlfn.IFNA(VLOOKUP(G114,Table1[],2,FALSE),"")</f>
        <v>ADC_SCLK</v>
      </c>
      <c r="I114" s="1" t="str">
        <f>_xlfn.IFNA(VLOOKUP(G114,Table1[],3,FALSE),"")</f>
        <v>Output</v>
      </c>
      <c r="J114" s="18" t="str">
        <f t="shared" si="1"/>
        <v>set_io ADC_SCLK 105</v>
      </c>
    </row>
    <row r="115" spans="1:10" x14ac:dyDescent="0.25">
      <c r="A115" s="1" t="s">
        <v>130</v>
      </c>
      <c r="B115" s="1" t="s">
        <v>5</v>
      </c>
      <c r="C115" s="1">
        <v>1</v>
      </c>
      <c r="D115" s="1" t="s">
        <v>135</v>
      </c>
      <c r="E115" s="1">
        <v>106</v>
      </c>
      <c r="F115" s="1" t="s">
        <v>339</v>
      </c>
      <c r="G115" s="17" t="s">
        <v>349</v>
      </c>
      <c r="H115" s="1" t="str">
        <f>_xlfn.IFNA(VLOOKUP(G115,Table1[],2,FALSE),"")</f>
        <v>vreg_enable</v>
      </c>
      <c r="I115" s="1" t="str">
        <f>_xlfn.IFNA(VLOOKUP(G115,Table1[],3,FALSE),"")</f>
        <v>Output</v>
      </c>
      <c r="J115" s="18" t="str">
        <f t="shared" si="1"/>
        <v>set_io vreg_enable 106</v>
      </c>
    </row>
    <row r="116" spans="1:10" x14ac:dyDescent="0.25">
      <c r="A116" s="1" t="s">
        <v>120</v>
      </c>
      <c r="B116" s="1" t="s">
        <v>5</v>
      </c>
      <c r="C116" s="1">
        <v>1</v>
      </c>
      <c r="D116" s="1" t="s">
        <v>135</v>
      </c>
      <c r="E116" s="1">
        <v>107</v>
      </c>
      <c r="F116" s="1" t="s">
        <v>339</v>
      </c>
      <c r="G116" s="17" t="s">
        <v>350</v>
      </c>
      <c r="H116" s="1" t="str">
        <f>_xlfn.IFNA(VLOOKUP(G116,Table1[],2,FALSE),"")</f>
        <v>cpu_to_dutB_en</v>
      </c>
      <c r="I116" s="1" t="str">
        <f>_xlfn.IFNA(VLOOKUP(G116,Table1[],3,FALSE),"")</f>
        <v>Output</v>
      </c>
      <c r="J116" s="18" t="str">
        <f t="shared" si="1"/>
        <v>set_io cpu_to_dutB_en 107</v>
      </c>
    </row>
    <row r="117" spans="1:10" x14ac:dyDescent="0.25">
      <c r="A117" s="6" t="s">
        <v>11</v>
      </c>
      <c r="B117" s="1" t="s">
        <v>12</v>
      </c>
      <c r="C117" s="1" t="s">
        <v>12</v>
      </c>
      <c r="D117" s="1" t="s">
        <v>258</v>
      </c>
      <c r="E117" s="1">
        <v>108</v>
      </c>
      <c r="F117" s="1"/>
      <c r="G117" s="17"/>
      <c r="H117" s="1" t="str">
        <f>_xlfn.IFNA(VLOOKUP(G117,Table1[],2,FALSE),"")</f>
        <v/>
      </c>
      <c r="I117" s="1" t="str">
        <f>_xlfn.IFNA(VLOOKUP(G117,Table1[],3,FALSE),"")</f>
        <v/>
      </c>
      <c r="J117" s="18" t="str">
        <f t="shared" si="1"/>
        <v/>
      </c>
    </row>
    <row r="118" spans="1:10" x14ac:dyDescent="0.25">
      <c r="A118" s="6" t="s">
        <v>26</v>
      </c>
      <c r="B118" s="1" t="s">
        <v>12</v>
      </c>
      <c r="C118" s="1" t="s">
        <v>12</v>
      </c>
      <c r="D118" s="1" t="s">
        <v>259</v>
      </c>
      <c r="E118" s="1">
        <v>109</v>
      </c>
      <c r="F118" s="1"/>
      <c r="G118" s="17"/>
      <c r="H118" s="1" t="str">
        <f>_xlfn.IFNA(VLOOKUP(G118,Table1[],2,FALSE),"")</f>
        <v/>
      </c>
      <c r="I118" s="1" t="str">
        <f>_xlfn.IFNA(VLOOKUP(G118,Table1[],3,FALSE),"")</f>
        <v/>
      </c>
      <c r="J118" s="18" t="str">
        <f t="shared" si="1"/>
        <v/>
      </c>
    </row>
    <row r="119" spans="1:10" x14ac:dyDescent="0.25">
      <c r="A119" s="1" t="s">
        <v>103</v>
      </c>
      <c r="B119" s="1" t="s">
        <v>5</v>
      </c>
      <c r="C119" s="1">
        <v>0</v>
      </c>
      <c r="D119" s="1" t="s">
        <v>135</v>
      </c>
      <c r="E119" s="1">
        <v>110</v>
      </c>
      <c r="F119" s="1" t="s">
        <v>339</v>
      </c>
      <c r="G119" s="17" t="s">
        <v>351</v>
      </c>
      <c r="H119" s="1" t="str">
        <f>_xlfn.IFNA(VLOOKUP(G119,Table1[],2,FALSE),"")</f>
        <v>cpu_to_dutA_en</v>
      </c>
      <c r="I119" s="1" t="str">
        <f>_xlfn.IFNA(VLOOKUP(G119,Table1[],3,FALSE),"")</f>
        <v>Output</v>
      </c>
      <c r="J119" s="18" t="str">
        <f t="shared" si="1"/>
        <v>set_io cpu_to_dutA_en 110</v>
      </c>
    </row>
    <row r="120" spans="1:10" x14ac:dyDescent="0.25">
      <c r="A120" s="8" t="s">
        <v>14</v>
      </c>
      <c r="B120" s="1" t="s">
        <v>14</v>
      </c>
      <c r="C120" s="1" t="s">
        <v>14</v>
      </c>
      <c r="D120" s="1" t="s">
        <v>158</v>
      </c>
      <c r="E120" s="1">
        <v>111</v>
      </c>
      <c r="F120" s="1"/>
      <c r="G120" s="17"/>
      <c r="H120" s="1" t="str">
        <f>_xlfn.IFNA(VLOOKUP(G120,Table1[],2,FALSE),"")</f>
        <v/>
      </c>
      <c r="I120" s="1" t="str">
        <f>_xlfn.IFNA(VLOOKUP(G120,Table1[],3,FALSE),"")</f>
        <v/>
      </c>
      <c r="J120" s="18" t="str">
        <f t="shared" si="1"/>
        <v/>
      </c>
    </row>
    <row r="121" spans="1:10" x14ac:dyDescent="0.25">
      <c r="A121" s="1" t="s">
        <v>121</v>
      </c>
      <c r="B121" s="1" t="s">
        <v>5</v>
      </c>
      <c r="C121" s="1">
        <v>0</v>
      </c>
      <c r="D121" s="1" t="s">
        <v>135</v>
      </c>
      <c r="E121" s="1">
        <v>112</v>
      </c>
      <c r="F121" s="1" t="s">
        <v>339</v>
      </c>
      <c r="G121" s="17" t="s">
        <v>352</v>
      </c>
      <c r="H121" s="1" t="str">
        <f>_xlfn.IFNA(VLOOKUP(G121,Table1[],2,FALSE),"")</f>
        <v/>
      </c>
      <c r="I121" s="1" t="str">
        <f>_xlfn.IFNA(VLOOKUP(G121,Table1[],3,FALSE),"")</f>
        <v/>
      </c>
      <c r="J121" s="18" t="str">
        <f t="shared" si="1"/>
        <v/>
      </c>
    </row>
    <row r="122" spans="1:10" x14ac:dyDescent="0.25">
      <c r="A122" s="1" t="s">
        <v>68</v>
      </c>
      <c r="B122" s="1" t="s">
        <v>5</v>
      </c>
      <c r="C122" s="1">
        <v>0</v>
      </c>
      <c r="D122" s="1" t="s">
        <v>260</v>
      </c>
      <c r="E122" s="1">
        <v>113</v>
      </c>
      <c r="F122" s="1" t="s">
        <v>339</v>
      </c>
      <c r="G122" s="17" t="s">
        <v>353</v>
      </c>
      <c r="H122" s="1" t="str">
        <f>_xlfn.IFNA(VLOOKUP(G122,Table1[],2,FALSE),"")</f>
        <v/>
      </c>
      <c r="I122" s="1" t="str">
        <f>_xlfn.IFNA(VLOOKUP(G122,Table1[],3,FALSE),"")</f>
        <v/>
      </c>
      <c r="J122" s="18" t="str">
        <f t="shared" si="1"/>
        <v/>
      </c>
    </row>
    <row r="123" spans="1:10" x14ac:dyDescent="0.25">
      <c r="A123" s="1" t="s">
        <v>122</v>
      </c>
      <c r="B123" s="1" t="s">
        <v>5</v>
      </c>
      <c r="C123" s="1">
        <v>0</v>
      </c>
      <c r="D123" s="1" t="s">
        <v>135</v>
      </c>
      <c r="E123" s="1">
        <v>114</v>
      </c>
      <c r="F123" s="1" t="s">
        <v>339</v>
      </c>
      <c r="G123" s="17" t="s">
        <v>338</v>
      </c>
      <c r="H123" s="1" t="str">
        <f>_xlfn.IFNA(VLOOKUP(G123,Table1[],2,FALSE),"")</f>
        <v/>
      </c>
      <c r="I123" s="1" t="str">
        <f>_xlfn.IFNA(VLOOKUP(G123,Table1[],3,FALSE),"")</f>
        <v/>
      </c>
      <c r="J123" s="18" t="str">
        <f t="shared" si="1"/>
        <v/>
      </c>
    </row>
    <row r="124" spans="1:10" x14ac:dyDescent="0.25">
      <c r="A124" s="1" t="s">
        <v>104</v>
      </c>
      <c r="B124" s="1" t="s">
        <v>5</v>
      </c>
      <c r="C124" s="1">
        <v>0</v>
      </c>
      <c r="D124" s="1" t="s">
        <v>261</v>
      </c>
      <c r="E124" s="1">
        <v>115</v>
      </c>
      <c r="F124" s="1" t="s">
        <v>339</v>
      </c>
      <c r="G124" s="17" t="s">
        <v>337</v>
      </c>
      <c r="H124" s="1" t="str">
        <f>_xlfn.IFNA(VLOOKUP(G124,Table1[],2,FALSE),"")</f>
        <v/>
      </c>
      <c r="I124" s="1" t="str">
        <f>_xlfn.IFNA(VLOOKUP(G124,Table1[],3,FALSE),"")</f>
        <v/>
      </c>
      <c r="J124" s="18" t="str">
        <f t="shared" si="1"/>
        <v/>
      </c>
    </row>
    <row r="125" spans="1:10" x14ac:dyDescent="0.25">
      <c r="A125" s="1" t="s">
        <v>131</v>
      </c>
      <c r="B125" s="1" t="s">
        <v>5</v>
      </c>
      <c r="C125" s="1">
        <v>0</v>
      </c>
      <c r="D125" s="1" t="s">
        <v>135</v>
      </c>
      <c r="E125" s="1">
        <v>116</v>
      </c>
      <c r="F125" s="1" t="s">
        <v>339</v>
      </c>
      <c r="G125" s="17" t="s">
        <v>336</v>
      </c>
      <c r="H125" s="1" t="str">
        <f>_xlfn.IFNA(VLOOKUP(G125,Table1[],2,FALSE),"")</f>
        <v/>
      </c>
      <c r="I125" s="1" t="str">
        <f>_xlfn.IFNA(VLOOKUP(G125,Table1[],3,FALSE),"")</f>
        <v/>
      </c>
      <c r="J125" s="18" t="str">
        <f t="shared" si="1"/>
        <v/>
      </c>
    </row>
    <row r="126" spans="1:10" x14ac:dyDescent="0.25">
      <c r="A126" s="1" t="s">
        <v>69</v>
      </c>
      <c r="B126" s="1" t="s">
        <v>5</v>
      </c>
      <c r="C126" s="1">
        <v>0</v>
      </c>
      <c r="D126" s="1" t="s">
        <v>262</v>
      </c>
      <c r="E126" s="1">
        <v>117</v>
      </c>
      <c r="F126" s="1" t="s">
        <v>339</v>
      </c>
      <c r="G126" s="17" t="s">
        <v>335</v>
      </c>
      <c r="H126" s="1" t="str">
        <f>_xlfn.IFNA(VLOOKUP(G126,Table1[],2,FALSE),"")</f>
        <v/>
      </c>
      <c r="I126" s="1" t="str">
        <f>_xlfn.IFNA(VLOOKUP(G126,Table1[],3,FALSE),"")</f>
        <v/>
      </c>
      <c r="J126" s="18" t="str">
        <f t="shared" si="1"/>
        <v/>
      </c>
    </row>
    <row r="127" spans="1:10" x14ac:dyDescent="0.25">
      <c r="A127" s="1" t="s">
        <v>70</v>
      </c>
      <c r="B127" s="1" t="s">
        <v>5</v>
      </c>
      <c r="C127" s="1">
        <v>0</v>
      </c>
      <c r="D127" s="1" t="s">
        <v>263</v>
      </c>
      <c r="E127" s="1">
        <v>118</v>
      </c>
      <c r="F127" s="1" t="s">
        <v>339</v>
      </c>
      <c r="G127" s="17" t="s">
        <v>334</v>
      </c>
      <c r="H127" s="1" t="str">
        <f>_xlfn.IFNA(VLOOKUP(G127,Table1[],2,FALSE),"")</f>
        <v/>
      </c>
      <c r="I127" s="1" t="str">
        <f>_xlfn.IFNA(VLOOKUP(G127,Table1[],3,FALSE),"")</f>
        <v/>
      </c>
      <c r="J127" s="18" t="str">
        <f t="shared" si="1"/>
        <v/>
      </c>
    </row>
    <row r="128" spans="1:10" x14ac:dyDescent="0.25">
      <c r="A128" s="1" t="s">
        <v>105</v>
      </c>
      <c r="B128" s="1" t="s">
        <v>5</v>
      </c>
      <c r="C128" s="1">
        <v>0</v>
      </c>
      <c r="D128" s="1" t="s">
        <v>264</v>
      </c>
      <c r="E128" s="1">
        <v>119</v>
      </c>
      <c r="F128" s="1" t="s">
        <v>339</v>
      </c>
      <c r="G128" s="17" t="s">
        <v>333</v>
      </c>
      <c r="H128" s="1" t="str">
        <f>_xlfn.IFNA(VLOOKUP(G128,Table1[],2,FALSE),"")</f>
        <v/>
      </c>
      <c r="I128" s="1" t="str">
        <f>_xlfn.IFNA(VLOOKUP(G128,Table1[],3,FALSE),"")</f>
        <v/>
      </c>
      <c r="J128" s="18" t="str">
        <f t="shared" si="1"/>
        <v/>
      </c>
    </row>
    <row r="129" spans="1:10" x14ac:dyDescent="0.25">
      <c r="A129" s="1" t="s">
        <v>106</v>
      </c>
      <c r="B129" s="1" t="s">
        <v>5</v>
      </c>
      <c r="C129" s="1">
        <v>0</v>
      </c>
      <c r="D129" s="1" t="s">
        <v>265</v>
      </c>
      <c r="E129" s="1">
        <v>120</v>
      </c>
      <c r="F129" s="1" t="s">
        <v>339</v>
      </c>
      <c r="G129" s="17" t="s">
        <v>332</v>
      </c>
      <c r="H129" s="1" t="str">
        <f>_xlfn.IFNA(VLOOKUP(G129,Table1[],2,FALSE),"")</f>
        <v/>
      </c>
      <c r="I129" s="1" t="str">
        <f>_xlfn.IFNA(VLOOKUP(G129,Table1[],3,FALSE),"")</f>
        <v/>
      </c>
      <c r="J129" s="18" t="str">
        <f t="shared" si="1"/>
        <v/>
      </c>
    </row>
    <row r="130" spans="1:10" x14ac:dyDescent="0.25">
      <c r="A130" s="1" t="s">
        <v>107</v>
      </c>
      <c r="B130" s="1" t="s">
        <v>5</v>
      </c>
      <c r="C130" s="1">
        <v>0</v>
      </c>
      <c r="D130" s="1" t="s">
        <v>266</v>
      </c>
      <c r="E130" s="1">
        <v>121</v>
      </c>
      <c r="F130" s="1" t="s">
        <v>339</v>
      </c>
      <c r="G130" s="17" t="s">
        <v>331</v>
      </c>
      <c r="H130" s="1" t="str">
        <f>_xlfn.IFNA(VLOOKUP(G130,Table1[],2,FALSE),"")</f>
        <v>dut_to_cpu[3]</v>
      </c>
      <c r="I130" s="1" t="str">
        <f>_xlfn.IFNA(VLOOKUP(G130,Table1[],3,FALSE),"")</f>
        <v>Input</v>
      </c>
      <c r="J130" s="18" t="str">
        <f t="shared" si="1"/>
        <v>set_io dut_to_cpu[3] 121</v>
      </c>
    </row>
    <row r="131" spans="1:10" x14ac:dyDescent="0.25">
      <c r="A131" s="1" t="s">
        <v>147</v>
      </c>
      <c r="B131" s="1" t="s">
        <v>5</v>
      </c>
      <c r="C131" s="1">
        <v>0</v>
      </c>
      <c r="D131" s="1" t="s">
        <v>267</v>
      </c>
      <c r="E131" s="1" t="s">
        <v>135</v>
      </c>
      <c r="F131" s="1"/>
      <c r="G131" s="17"/>
      <c r="H131" s="1" t="str">
        <f>_xlfn.IFNA(VLOOKUP(G131,Table1[],2,FALSE),"")</f>
        <v/>
      </c>
      <c r="I131" s="1" t="str">
        <f>_xlfn.IFNA(VLOOKUP(G131,Table1[],3,FALSE),"")</f>
        <v/>
      </c>
      <c r="J131" s="18" t="str">
        <f t="shared" si="1"/>
        <v/>
      </c>
    </row>
    <row r="132" spans="1:10" x14ac:dyDescent="0.25">
      <c r="A132" s="1" t="s">
        <v>146</v>
      </c>
      <c r="B132" s="1" t="s">
        <v>5</v>
      </c>
      <c r="C132" s="1">
        <v>0</v>
      </c>
      <c r="D132" s="1" t="s">
        <v>268</v>
      </c>
      <c r="E132" s="1" t="s">
        <v>135</v>
      </c>
      <c r="F132" s="1"/>
      <c r="G132" s="17"/>
      <c r="H132" s="1" t="str">
        <f>_xlfn.IFNA(VLOOKUP(G132,Table1[],2,FALSE),"")</f>
        <v/>
      </c>
      <c r="I132" s="1" t="str">
        <f>_xlfn.IFNA(VLOOKUP(G132,Table1[],3,FALSE),"")</f>
        <v/>
      </c>
      <c r="J132" s="18" t="str">
        <f t="shared" si="1"/>
        <v/>
      </c>
    </row>
    <row r="133" spans="1:10" x14ac:dyDescent="0.25">
      <c r="A133" s="1" t="s">
        <v>108</v>
      </c>
      <c r="B133" s="1" t="s">
        <v>5</v>
      </c>
      <c r="C133" s="1">
        <v>0</v>
      </c>
      <c r="D133" s="1" t="s">
        <v>269</v>
      </c>
      <c r="E133" s="1">
        <v>122</v>
      </c>
      <c r="F133" s="1" t="s">
        <v>339</v>
      </c>
      <c r="G133" s="17" t="s">
        <v>330</v>
      </c>
      <c r="H133" s="1" t="str">
        <f>_xlfn.IFNA(VLOOKUP(G133,Table1[],2,FALSE),"")</f>
        <v>dut_to_cpu[2]</v>
      </c>
      <c r="I133" s="1" t="str">
        <f>_xlfn.IFNA(VLOOKUP(G133,Table1[],3,FALSE),"")</f>
        <v>Input</v>
      </c>
      <c r="J133" s="18" t="str">
        <f t="shared" si="1"/>
        <v>set_io dut_to_cpu[2] 122</v>
      </c>
    </row>
    <row r="134" spans="1:10" x14ac:dyDescent="0.25">
      <c r="A134" s="9" t="s">
        <v>15</v>
      </c>
      <c r="B134" s="1" t="s">
        <v>16</v>
      </c>
      <c r="C134" s="1" t="s">
        <v>16</v>
      </c>
      <c r="D134" s="1" t="s">
        <v>270</v>
      </c>
      <c r="E134" s="1">
        <v>123</v>
      </c>
      <c r="F134" s="1"/>
      <c r="G134" s="17"/>
      <c r="H134" s="1" t="str">
        <f>_xlfn.IFNA(VLOOKUP(G134,Table1[],2,FALSE),"")</f>
        <v/>
      </c>
      <c r="I134" s="1" t="str">
        <f>_xlfn.IFNA(VLOOKUP(G134,Table1[],3,FALSE),"")</f>
        <v/>
      </c>
      <c r="J134" s="18" t="str">
        <f t="shared" ref="J134:J173" si="2">IF(ISBLANK(F134),"",IF(F134="Novena","set_io "&amp;G134&amp;" "&amp;E134,IF(H134="","","set_io "&amp;H134&amp;" "&amp;E134)))</f>
        <v/>
      </c>
    </row>
    <row r="135" spans="1:10" x14ac:dyDescent="0.25">
      <c r="A135" s="1" t="s">
        <v>109</v>
      </c>
      <c r="B135" s="1" t="s">
        <v>5</v>
      </c>
      <c r="C135" s="1">
        <v>0</v>
      </c>
      <c r="D135" s="1" t="s">
        <v>135</v>
      </c>
      <c r="E135" s="1">
        <v>124</v>
      </c>
      <c r="F135" s="1" t="s">
        <v>339</v>
      </c>
      <c r="G135" s="17" t="s">
        <v>329</v>
      </c>
      <c r="H135" s="1" t="str">
        <f>_xlfn.IFNA(VLOOKUP(G135,Table1[],2,FALSE),"")</f>
        <v>dut_to_cpu[1]</v>
      </c>
      <c r="I135" s="1" t="str">
        <f>_xlfn.IFNA(VLOOKUP(G135,Table1[],3,FALSE),"")</f>
        <v>Input</v>
      </c>
      <c r="J135" s="18" t="str">
        <f t="shared" si="2"/>
        <v>set_io dut_to_cpu[1] 124</v>
      </c>
    </row>
    <row r="136" spans="1:10" x14ac:dyDescent="0.25">
      <c r="A136" s="1" t="s">
        <v>110</v>
      </c>
      <c r="B136" s="1" t="s">
        <v>5</v>
      </c>
      <c r="C136" s="1">
        <v>0</v>
      </c>
      <c r="D136" s="1" t="s">
        <v>135</v>
      </c>
      <c r="E136" s="1">
        <v>125</v>
      </c>
      <c r="F136" s="1" t="s">
        <v>339</v>
      </c>
      <c r="G136" s="17" t="s">
        <v>326</v>
      </c>
      <c r="H136" s="1" t="str">
        <f>_xlfn.IFNA(VLOOKUP(G136,Table1[],2,FALSE),"")</f>
        <v>dut_to_cpu[0]</v>
      </c>
      <c r="I136" s="1" t="str">
        <f>_xlfn.IFNA(VLOOKUP(G136,Table1[],3,FALSE),"")</f>
        <v>Input</v>
      </c>
      <c r="J136" s="18" t="str">
        <f t="shared" si="2"/>
        <v>set_io dut_to_cpu[0] 125</v>
      </c>
    </row>
    <row r="137" spans="1:10" x14ac:dyDescent="0.25">
      <c r="A137" s="10" t="s">
        <v>111</v>
      </c>
      <c r="B137" s="1" t="s">
        <v>30</v>
      </c>
      <c r="C137" s="1" t="s">
        <v>30</v>
      </c>
      <c r="D137" s="1" t="s">
        <v>271</v>
      </c>
      <c r="E137" s="1">
        <v>126</v>
      </c>
      <c r="F137" s="1"/>
      <c r="G137" s="17"/>
      <c r="H137" s="1" t="str">
        <f>_xlfn.IFNA(VLOOKUP(G137,Table1[],2,FALSE),"")</f>
        <v/>
      </c>
      <c r="I137" s="1" t="str">
        <f>_xlfn.IFNA(VLOOKUP(G137,Table1[],3,FALSE),"")</f>
        <v/>
      </c>
      <c r="J137" s="18" t="str">
        <f t="shared" si="2"/>
        <v/>
      </c>
    </row>
    <row r="138" spans="1:10" x14ac:dyDescent="0.25">
      <c r="A138" s="10" t="s">
        <v>112</v>
      </c>
      <c r="B138" s="1" t="s">
        <v>29</v>
      </c>
      <c r="C138" s="1" t="s">
        <v>29</v>
      </c>
      <c r="D138" s="1" t="s">
        <v>272</v>
      </c>
      <c r="E138" s="1">
        <v>127</v>
      </c>
      <c r="F138" s="1"/>
      <c r="G138" s="17"/>
      <c r="H138" s="1" t="str">
        <f>_xlfn.IFNA(VLOOKUP(G138,Table1[],2,FALSE),"")</f>
        <v/>
      </c>
      <c r="I138" s="1" t="str">
        <f>_xlfn.IFNA(VLOOKUP(G138,Table1[],3,FALSE),"")</f>
        <v/>
      </c>
      <c r="J138" s="18" t="str">
        <f t="shared" si="2"/>
        <v/>
      </c>
    </row>
    <row r="139" spans="1:10" x14ac:dyDescent="0.25">
      <c r="A139" s="2" t="s">
        <v>71</v>
      </c>
      <c r="B139" s="1" t="s">
        <v>4</v>
      </c>
      <c r="C139" s="1">
        <v>0</v>
      </c>
      <c r="D139" s="1" t="s">
        <v>273</v>
      </c>
      <c r="E139" s="1">
        <v>128</v>
      </c>
      <c r="F139" s="1" t="s">
        <v>339</v>
      </c>
      <c r="G139" s="17" t="s">
        <v>354</v>
      </c>
      <c r="H139" s="1" t="str">
        <f>_xlfn.IFNA(VLOOKUP(G139,Table1[],2,FALSE),"")</f>
        <v/>
      </c>
      <c r="I139" s="1" t="str">
        <f>_xlfn.IFNA(VLOOKUP(G139,Table1[],3,FALSE),"")</f>
        <v/>
      </c>
      <c r="J139" s="18" t="str">
        <f t="shared" si="2"/>
        <v/>
      </c>
    </row>
    <row r="140" spans="1:10" x14ac:dyDescent="0.25">
      <c r="A140" s="2" t="s">
        <v>72</v>
      </c>
      <c r="B140" s="1" t="s">
        <v>4</v>
      </c>
      <c r="C140" s="1">
        <v>0</v>
      </c>
      <c r="D140" s="1" t="s">
        <v>274</v>
      </c>
      <c r="E140" s="1">
        <v>129</v>
      </c>
      <c r="F140" s="1" t="s">
        <v>339</v>
      </c>
      <c r="G140" s="17" t="s">
        <v>355</v>
      </c>
      <c r="H140" s="1" t="str">
        <f>_xlfn.IFNA(VLOOKUP(G140,Table1[],2,FALSE),"")</f>
        <v/>
      </c>
      <c r="I140" s="1" t="str">
        <f>_xlfn.IFNA(VLOOKUP(G140,Table1[],3,FALSE),"")</f>
        <v/>
      </c>
      <c r="J140" s="18" t="str">
        <f t="shared" si="2"/>
        <v/>
      </c>
    </row>
    <row r="141" spans="1:10" x14ac:dyDescent="0.25">
      <c r="A141" s="1" t="s">
        <v>148</v>
      </c>
      <c r="B141" s="1" t="s">
        <v>5</v>
      </c>
      <c r="C141" s="1">
        <v>0</v>
      </c>
      <c r="D141" s="1" t="s">
        <v>275</v>
      </c>
      <c r="E141" s="1" t="s">
        <v>135</v>
      </c>
      <c r="F141" s="1"/>
      <c r="G141" s="17"/>
      <c r="H141" s="1" t="str">
        <f>_xlfn.IFNA(VLOOKUP(G141,Table1[],2,FALSE),"")</f>
        <v/>
      </c>
      <c r="I141" s="1" t="str">
        <f>_xlfn.IFNA(VLOOKUP(G141,Table1[],3,FALSE),"")</f>
        <v/>
      </c>
      <c r="J141" s="18" t="str">
        <f t="shared" si="2"/>
        <v/>
      </c>
    </row>
    <row r="142" spans="1:10" x14ac:dyDescent="0.25">
      <c r="A142" s="1" t="s">
        <v>149</v>
      </c>
      <c r="B142" s="1" t="s">
        <v>5</v>
      </c>
      <c r="C142" s="1">
        <v>0</v>
      </c>
      <c r="D142" s="1" t="s">
        <v>276</v>
      </c>
      <c r="E142" s="1" t="s">
        <v>135</v>
      </c>
      <c r="F142" s="1"/>
      <c r="G142" s="17"/>
      <c r="H142" s="1" t="str">
        <f>_xlfn.IFNA(VLOOKUP(G142,Table1[],2,FALSE),"")</f>
        <v/>
      </c>
      <c r="I142" s="1" t="str">
        <f>_xlfn.IFNA(VLOOKUP(G142,Table1[],3,FALSE),"")</f>
        <v/>
      </c>
      <c r="J142" s="18" t="str">
        <f t="shared" si="2"/>
        <v/>
      </c>
    </row>
    <row r="143" spans="1:10" x14ac:dyDescent="0.25">
      <c r="A143" s="1" t="s">
        <v>113</v>
      </c>
      <c r="B143" s="1" t="s">
        <v>5</v>
      </c>
      <c r="C143" s="1">
        <v>0</v>
      </c>
      <c r="D143" s="1" t="s">
        <v>277</v>
      </c>
      <c r="E143" s="1">
        <v>130</v>
      </c>
      <c r="F143" s="1" t="s">
        <v>339</v>
      </c>
      <c r="G143" s="17" t="s">
        <v>356</v>
      </c>
      <c r="H143" s="1" t="str">
        <f>_xlfn.IFNA(VLOOKUP(G143,Table1[],2,FALSE),"")</f>
        <v/>
      </c>
      <c r="I143" s="1" t="str">
        <f>_xlfn.IFNA(VLOOKUP(G143,Table1[],3,FALSE),"")</f>
        <v/>
      </c>
      <c r="J143" s="18" t="str">
        <f t="shared" si="2"/>
        <v/>
      </c>
    </row>
    <row r="144" spans="1:10" x14ac:dyDescent="0.25">
      <c r="A144" s="1" t="s">
        <v>150</v>
      </c>
      <c r="B144" s="1" t="s">
        <v>5</v>
      </c>
      <c r="C144" s="1">
        <v>0</v>
      </c>
      <c r="D144" s="1" t="s">
        <v>278</v>
      </c>
      <c r="E144" s="1" t="s">
        <v>135</v>
      </c>
      <c r="F144" s="1"/>
      <c r="G144" s="17"/>
      <c r="H144" s="1" t="str">
        <f>_xlfn.IFNA(VLOOKUP(G144,Table1[],2,FALSE),"")</f>
        <v/>
      </c>
      <c r="I144" s="1" t="str">
        <f>_xlfn.IFNA(VLOOKUP(G144,Table1[],3,FALSE),"")</f>
        <v/>
      </c>
      <c r="J144" s="18" t="str">
        <f t="shared" si="2"/>
        <v/>
      </c>
    </row>
    <row r="145" spans="1:10" x14ac:dyDescent="0.25">
      <c r="A145" s="1" t="s">
        <v>154</v>
      </c>
      <c r="B145" s="1" t="s">
        <v>5</v>
      </c>
      <c r="C145" s="1">
        <v>0</v>
      </c>
      <c r="D145" s="1" t="s">
        <v>279</v>
      </c>
      <c r="E145" s="1" t="s">
        <v>135</v>
      </c>
      <c r="F145" s="1"/>
      <c r="G145" s="17"/>
      <c r="H145" s="1" t="str">
        <f>_xlfn.IFNA(VLOOKUP(G145,Table1[],2,FALSE),"")</f>
        <v/>
      </c>
      <c r="I145" s="1" t="str">
        <f>_xlfn.IFNA(VLOOKUP(G145,Table1[],3,FALSE),"")</f>
        <v/>
      </c>
      <c r="J145" s="18" t="str">
        <f t="shared" si="2"/>
        <v/>
      </c>
    </row>
    <row r="146" spans="1:10" x14ac:dyDescent="0.25">
      <c r="A146" s="1" t="s">
        <v>151</v>
      </c>
      <c r="B146" s="1" t="s">
        <v>5</v>
      </c>
      <c r="C146" s="1">
        <v>0</v>
      </c>
      <c r="D146" s="1" t="s">
        <v>280</v>
      </c>
      <c r="E146" s="1" t="s">
        <v>135</v>
      </c>
      <c r="F146" s="1"/>
      <c r="G146" s="17"/>
      <c r="H146" s="1" t="str">
        <f>_xlfn.IFNA(VLOOKUP(G146,Table1[],2,FALSE),"")</f>
        <v/>
      </c>
      <c r="I146" s="1" t="str">
        <f>_xlfn.IFNA(VLOOKUP(G146,Table1[],3,FALSE),"")</f>
        <v/>
      </c>
      <c r="J146" s="18" t="str">
        <f t="shared" si="2"/>
        <v/>
      </c>
    </row>
    <row r="147" spans="1:10" x14ac:dyDescent="0.25">
      <c r="A147" s="9" t="s">
        <v>15</v>
      </c>
      <c r="B147" s="1" t="s">
        <v>16</v>
      </c>
      <c r="C147" s="1" t="s">
        <v>16</v>
      </c>
      <c r="D147" s="1" t="s">
        <v>175</v>
      </c>
      <c r="E147" s="1">
        <v>131</v>
      </c>
      <c r="F147" s="1"/>
      <c r="G147" s="17"/>
      <c r="H147" s="1" t="str">
        <f>_xlfn.IFNA(VLOOKUP(G147,Table1[],2,FALSE),"")</f>
        <v/>
      </c>
      <c r="I147" s="1" t="str">
        <f>_xlfn.IFNA(VLOOKUP(G147,Table1[],3,FALSE),"")</f>
        <v/>
      </c>
      <c r="J147" s="18" t="str">
        <f t="shared" si="2"/>
        <v/>
      </c>
    </row>
    <row r="148" spans="1:10" x14ac:dyDescent="0.25">
      <c r="A148" s="7" t="s">
        <v>13</v>
      </c>
      <c r="B148" s="1" t="s">
        <v>13</v>
      </c>
      <c r="C148" s="1" t="s">
        <v>13</v>
      </c>
      <c r="D148" s="1" t="s">
        <v>165</v>
      </c>
      <c r="E148" s="1">
        <v>132</v>
      </c>
      <c r="F148" s="1"/>
      <c r="G148" s="17"/>
      <c r="H148" s="1" t="str">
        <f>_xlfn.IFNA(VLOOKUP(G148,Table1[],2,FALSE),"")</f>
        <v/>
      </c>
      <c r="I148" s="1" t="str">
        <f>_xlfn.IFNA(VLOOKUP(G148,Table1[],3,FALSE),"")</f>
        <v/>
      </c>
      <c r="J148" s="18" t="str">
        <f t="shared" si="2"/>
        <v/>
      </c>
    </row>
    <row r="149" spans="1:10" x14ac:dyDescent="0.25">
      <c r="A149" s="1" t="s">
        <v>73</v>
      </c>
      <c r="B149" s="1" t="s">
        <v>5</v>
      </c>
      <c r="C149" s="1">
        <v>0</v>
      </c>
      <c r="D149" s="1" t="s">
        <v>281</v>
      </c>
      <c r="E149" s="1">
        <v>134</v>
      </c>
      <c r="F149" s="1" t="s">
        <v>339</v>
      </c>
      <c r="G149" s="17" t="s">
        <v>357</v>
      </c>
      <c r="H149" s="1" t="str">
        <f>_xlfn.IFNA(VLOOKUP(G149,Table1[],2,FALSE),"")</f>
        <v/>
      </c>
      <c r="I149" s="1" t="str">
        <f>_xlfn.IFNA(VLOOKUP(G149,Table1[],3,FALSE),"")</f>
        <v/>
      </c>
      <c r="J149" s="18" t="str">
        <f t="shared" si="2"/>
        <v/>
      </c>
    </row>
    <row r="150" spans="1:10" x14ac:dyDescent="0.25">
      <c r="A150" s="1" t="s">
        <v>132</v>
      </c>
      <c r="B150" s="1" t="s">
        <v>5</v>
      </c>
      <c r="C150" s="1">
        <v>0</v>
      </c>
      <c r="D150" s="1" t="s">
        <v>135</v>
      </c>
      <c r="E150" s="1">
        <v>135</v>
      </c>
      <c r="F150" s="1" t="s">
        <v>339</v>
      </c>
      <c r="G150" s="17" t="s">
        <v>340</v>
      </c>
      <c r="H150" s="1" t="str">
        <f>_xlfn.IFNA(VLOOKUP(G150,Table1[],2,FALSE),"")</f>
        <v/>
      </c>
      <c r="I150" s="1" t="str">
        <f>_xlfn.IFNA(VLOOKUP(G150,Table1[],3,FALSE),"")</f>
        <v/>
      </c>
      <c r="J150" s="18" t="str">
        <f t="shared" si="2"/>
        <v/>
      </c>
    </row>
    <row r="151" spans="1:10" x14ac:dyDescent="0.25">
      <c r="A151" s="1" t="s">
        <v>74</v>
      </c>
      <c r="B151" s="1" t="s">
        <v>5</v>
      </c>
      <c r="C151" s="1">
        <v>0</v>
      </c>
      <c r="D151" s="1" t="s">
        <v>135</v>
      </c>
      <c r="E151" s="1">
        <v>136</v>
      </c>
      <c r="F151" s="1" t="s">
        <v>339</v>
      </c>
      <c r="G151" s="17" t="s">
        <v>341</v>
      </c>
      <c r="H151" s="1" t="str">
        <f>_xlfn.IFNA(VLOOKUP(G151,Table1[],2,FALSE),"")</f>
        <v/>
      </c>
      <c r="I151" s="1" t="str">
        <f>_xlfn.IFNA(VLOOKUP(G151,Table1[],3,FALSE),"")</f>
        <v/>
      </c>
      <c r="J151" s="18" t="str">
        <f t="shared" si="2"/>
        <v/>
      </c>
    </row>
    <row r="152" spans="1:10" x14ac:dyDescent="0.25">
      <c r="A152" s="1" t="s">
        <v>133</v>
      </c>
      <c r="B152" s="1" t="s">
        <v>5</v>
      </c>
      <c r="C152" s="1">
        <v>0</v>
      </c>
      <c r="D152" s="1" t="s">
        <v>135</v>
      </c>
      <c r="E152" s="1">
        <v>137</v>
      </c>
      <c r="F152" s="1" t="s">
        <v>339</v>
      </c>
      <c r="G152" s="17" t="s">
        <v>342</v>
      </c>
      <c r="H152" s="1" t="str">
        <f>_xlfn.IFNA(VLOOKUP(G152,Table1[],2,FALSE),"")</f>
        <v/>
      </c>
      <c r="I152" s="1" t="str">
        <f>_xlfn.IFNA(VLOOKUP(G152,Table1[],3,FALSE),"")</f>
        <v/>
      </c>
      <c r="J152" s="18" t="str">
        <f t="shared" si="2"/>
        <v/>
      </c>
    </row>
    <row r="153" spans="1:10" x14ac:dyDescent="0.25">
      <c r="A153" s="1" t="s">
        <v>123</v>
      </c>
      <c r="B153" s="1" t="s">
        <v>5</v>
      </c>
      <c r="C153" s="1">
        <v>0</v>
      </c>
      <c r="D153" s="1" t="s">
        <v>135</v>
      </c>
      <c r="E153" s="1">
        <v>138</v>
      </c>
      <c r="F153" s="1" t="s">
        <v>339</v>
      </c>
      <c r="G153" s="17" t="s">
        <v>321</v>
      </c>
      <c r="H153" s="1" t="str">
        <f>_xlfn.IFNA(VLOOKUP(G153,Table1[],2,FALSE),"")</f>
        <v/>
      </c>
      <c r="I153" s="1" t="str">
        <f>_xlfn.IFNA(VLOOKUP(G153,Table1[],3,FALSE),"")</f>
        <v/>
      </c>
      <c r="J153" s="18" t="str">
        <f t="shared" si="2"/>
        <v/>
      </c>
    </row>
    <row r="154" spans="1:10" x14ac:dyDescent="0.25">
      <c r="A154" s="1" t="s">
        <v>75</v>
      </c>
      <c r="B154" s="1" t="s">
        <v>5</v>
      </c>
      <c r="C154" s="1">
        <v>0</v>
      </c>
      <c r="D154" s="1" t="s">
        <v>135</v>
      </c>
      <c r="E154" s="1">
        <v>139</v>
      </c>
      <c r="F154" s="1" t="s">
        <v>339</v>
      </c>
      <c r="G154" s="17" t="s">
        <v>343</v>
      </c>
      <c r="H154" s="1" t="str">
        <f>_xlfn.IFNA(VLOOKUP(G154,Table1[],2,FALSE),"")</f>
        <v/>
      </c>
      <c r="I154" s="1" t="str">
        <f>_xlfn.IFNA(VLOOKUP(G154,Table1[],3,FALSE),"")</f>
        <v/>
      </c>
      <c r="J154" s="18" t="str">
        <f t="shared" si="2"/>
        <v/>
      </c>
    </row>
    <row r="155" spans="1:10" x14ac:dyDescent="0.25">
      <c r="A155" s="7" t="s">
        <v>13</v>
      </c>
      <c r="B155" s="1" t="s">
        <v>13</v>
      </c>
      <c r="C155" s="1" t="s">
        <v>13</v>
      </c>
      <c r="D155" s="1" t="s">
        <v>166</v>
      </c>
      <c r="E155" s="1">
        <v>140</v>
      </c>
      <c r="F155" s="1"/>
      <c r="G155" s="17"/>
      <c r="H155" s="1" t="str">
        <f>_xlfn.IFNA(VLOOKUP(G155,Table1[],2,FALSE),"")</f>
        <v/>
      </c>
      <c r="I155" s="1" t="str">
        <f>_xlfn.IFNA(VLOOKUP(G155,Table1[],3,FALSE),"")</f>
        <v/>
      </c>
      <c r="J155" s="18" t="str">
        <f t="shared" si="2"/>
        <v/>
      </c>
    </row>
    <row r="156" spans="1:10" x14ac:dyDescent="0.25">
      <c r="A156" s="1" t="s">
        <v>114</v>
      </c>
      <c r="B156" s="1" t="s">
        <v>5</v>
      </c>
      <c r="C156" s="1">
        <v>0</v>
      </c>
      <c r="D156" s="1" t="s">
        <v>282</v>
      </c>
      <c r="E156" s="1">
        <v>141</v>
      </c>
      <c r="F156" s="1" t="s">
        <v>339</v>
      </c>
      <c r="G156" s="17" t="s">
        <v>344</v>
      </c>
      <c r="H156" s="1" t="str">
        <f>_xlfn.IFNA(VLOOKUP(G156,Table1[],2,FALSE),"")</f>
        <v/>
      </c>
      <c r="I156" s="1" t="str">
        <f>_xlfn.IFNA(VLOOKUP(G156,Table1[],3,FALSE),"")</f>
        <v/>
      </c>
      <c r="J156" s="18" t="str">
        <f t="shared" si="2"/>
        <v/>
      </c>
    </row>
    <row r="157" spans="1:10" x14ac:dyDescent="0.25">
      <c r="A157" s="1" t="s">
        <v>124</v>
      </c>
      <c r="B157" s="1" t="s">
        <v>5</v>
      </c>
      <c r="C157" s="1">
        <v>0</v>
      </c>
      <c r="D157" s="1" t="s">
        <v>135</v>
      </c>
      <c r="E157" s="1">
        <v>142</v>
      </c>
      <c r="F157" s="1" t="s">
        <v>339</v>
      </c>
      <c r="G157" s="17" t="s">
        <v>358</v>
      </c>
      <c r="H157" s="1" t="str">
        <f>_xlfn.IFNA(VLOOKUP(G157,Table1[],2,FALSE),"")</f>
        <v/>
      </c>
      <c r="I157" s="1" t="str">
        <f>_xlfn.IFNA(VLOOKUP(G157,Table1[],3,FALSE),"")</f>
        <v/>
      </c>
      <c r="J157" s="18" t="str">
        <f t="shared" si="2"/>
        <v/>
      </c>
    </row>
    <row r="158" spans="1:10" x14ac:dyDescent="0.25">
      <c r="A158" s="1" t="s">
        <v>76</v>
      </c>
      <c r="B158" s="1" t="s">
        <v>5</v>
      </c>
      <c r="C158" s="1">
        <v>0</v>
      </c>
      <c r="D158" s="1" t="s">
        <v>283</v>
      </c>
      <c r="E158" s="1">
        <v>143</v>
      </c>
      <c r="F158" s="1" t="s">
        <v>339</v>
      </c>
      <c r="G158" s="17" t="s">
        <v>345</v>
      </c>
      <c r="H158" s="1" t="str">
        <f>_xlfn.IFNA(VLOOKUP(G158,Table1[],2,FALSE),"")</f>
        <v/>
      </c>
      <c r="I158" s="1" t="str">
        <f>_xlfn.IFNA(VLOOKUP(G158,Table1[],3,FALSE),"")</f>
        <v/>
      </c>
      <c r="J158" s="18" t="str">
        <f t="shared" si="2"/>
        <v/>
      </c>
    </row>
    <row r="159" spans="1:10" x14ac:dyDescent="0.25">
      <c r="A159" s="1" t="s">
        <v>115</v>
      </c>
      <c r="B159" s="1" t="s">
        <v>5</v>
      </c>
      <c r="C159" s="1">
        <v>0</v>
      </c>
      <c r="D159" s="1" t="s">
        <v>284</v>
      </c>
      <c r="E159" s="1">
        <v>144</v>
      </c>
      <c r="F159" s="1" t="s">
        <v>339</v>
      </c>
      <c r="G159" s="17" t="s">
        <v>318</v>
      </c>
      <c r="H159" s="1" t="str">
        <f>_xlfn.IFNA(VLOOKUP(G159,Table1[],2,FALSE),"")</f>
        <v/>
      </c>
      <c r="I159" s="1" t="str">
        <f>_xlfn.IFNA(VLOOKUP(G159,Table1[],3,FALSE),"")</f>
        <v/>
      </c>
      <c r="J159" s="18" t="str">
        <f t="shared" si="2"/>
        <v/>
      </c>
    </row>
    <row r="160" spans="1:10" x14ac:dyDescent="0.25">
      <c r="A160" s="1" t="s">
        <v>152</v>
      </c>
      <c r="B160" s="1" t="s">
        <v>5</v>
      </c>
      <c r="C160" s="1">
        <v>0</v>
      </c>
      <c r="D160" s="1" t="s">
        <v>285</v>
      </c>
      <c r="E160" s="1" t="s">
        <v>135</v>
      </c>
      <c r="F160" s="1"/>
      <c r="G160" s="17"/>
      <c r="H160" s="18"/>
      <c r="I160" s="18"/>
      <c r="J160" s="18" t="str">
        <f t="shared" si="2"/>
        <v/>
      </c>
    </row>
    <row r="161" spans="1:10" x14ac:dyDescent="0.25">
      <c r="A161" s="1" t="s">
        <v>153</v>
      </c>
      <c r="B161" s="1" t="s">
        <v>5</v>
      </c>
      <c r="C161" s="1">
        <v>0</v>
      </c>
      <c r="D161" s="1" t="s">
        <v>286</v>
      </c>
      <c r="E161" s="1" t="s">
        <v>135</v>
      </c>
      <c r="F161" s="1"/>
      <c r="G161" s="17"/>
      <c r="H161" s="18"/>
      <c r="I161" s="18"/>
      <c r="J161" s="18" t="str">
        <f t="shared" si="2"/>
        <v/>
      </c>
    </row>
    <row r="162" spans="1:10" x14ac:dyDescent="0.25">
      <c r="A162" s="8" t="s">
        <v>14</v>
      </c>
      <c r="B162" s="1" t="s">
        <v>14</v>
      </c>
      <c r="C162" s="1" t="s">
        <v>14</v>
      </c>
      <c r="D162" s="1" t="s">
        <v>155</v>
      </c>
      <c r="E162" s="1" t="s">
        <v>135</v>
      </c>
      <c r="F162" s="1"/>
      <c r="G162" s="17"/>
      <c r="H162" s="18"/>
      <c r="I162" s="18"/>
      <c r="J162" s="18" t="str">
        <f t="shared" si="2"/>
        <v/>
      </c>
    </row>
    <row r="163" spans="1:10" x14ac:dyDescent="0.25">
      <c r="A163" s="1" t="s">
        <v>27</v>
      </c>
      <c r="B163" s="1" t="s">
        <v>27</v>
      </c>
      <c r="C163" s="1" t="s">
        <v>27</v>
      </c>
      <c r="D163" s="1" t="s">
        <v>135</v>
      </c>
      <c r="E163" s="1">
        <v>35</v>
      </c>
      <c r="F163" s="1"/>
      <c r="G163" s="17"/>
      <c r="H163" s="18"/>
      <c r="I163" s="18"/>
      <c r="J163" s="18" t="str">
        <f t="shared" si="2"/>
        <v/>
      </c>
    </row>
    <row r="164" spans="1:10" x14ac:dyDescent="0.25">
      <c r="A164" s="1" t="s">
        <v>27</v>
      </c>
      <c r="B164" s="1" t="s">
        <v>27</v>
      </c>
      <c r="C164" s="1" t="s">
        <v>27</v>
      </c>
      <c r="D164" s="1" t="s">
        <v>135</v>
      </c>
      <c r="E164" s="1">
        <v>36</v>
      </c>
      <c r="F164" s="1"/>
      <c r="G164" s="17"/>
      <c r="H164" s="18"/>
      <c r="I164" s="18"/>
      <c r="J164" s="18" t="str">
        <f t="shared" si="2"/>
        <v/>
      </c>
    </row>
    <row r="165" spans="1:10" x14ac:dyDescent="0.25">
      <c r="A165" s="1" t="s">
        <v>27</v>
      </c>
      <c r="B165" s="1" t="s">
        <v>27</v>
      </c>
      <c r="C165" s="1" t="s">
        <v>27</v>
      </c>
      <c r="D165" s="1" t="s">
        <v>135</v>
      </c>
      <c r="E165" s="1">
        <v>50</v>
      </c>
      <c r="F165" s="1"/>
      <c r="G165" s="17"/>
      <c r="H165" s="18"/>
      <c r="I165" s="18"/>
      <c r="J165" s="18" t="str">
        <f t="shared" si="2"/>
        <v/>
      </c>
    </row>
    <row r="166" spans="1:10" x14ac:dyDescent="0.25">
      <c r="A166" s="1" t="s">
        <v>27</v>
      </c>
      <c r="B166" s="1" t="s">
        <v>27</v>
      </c>
      <c r="C166" s="1" t="s">
        <v>27</v>
      </c>
      <c r="D166" s="1" t="s">
        <v>135</v>
      </c>
      <c r="E166" s="1">
        <v>51</v>
      </c>
      <c r="F166" s="1"/>
      <c r="G166" s="17"/>
      <c r="H166" s="18"/>
      <c r="I166" s="18"/>
      <c r="J166" s="18" t="str">
        <f t="shared" si="2"/>
        <v/>
      </c>
    </row>
    <row r="167" spans="1:10" x14ac:dyDescent="0.25">
      <c r="A167" s="1" t="s">
        <v>27</v>
      </c>
      <c r="B167" s="1" t="s">
        <v>27</v>
      </c>
      <c r="C167" s="1" t="s">
        <v>27</v>
      </c>
      <c r="D167" s="1" t="s">
        <v>135</v>
      </c>
      <c r="E167" s="1">
        <v>58</v>
      </c>
      <c r="F167" s="1"/>
      <c r="G167" s="17"/>
      <c r="H167" s="18"/>
      <c r="I167" s="18"/>
      <c r="J167" s="18" t="str">
        <f t="shared" si="2"/>
        <v/>
      </c>
    </row>
    <row r="168" spans="1:10" x14ac:dyDescent="0.25">
      <c r="A168" s="1" t="s">
        <v>27</v>
      </c>
      <c r="B168" s="1" t="s">
        <v>27</v>
      </c>
      <c r="C168" s="1" t="s">
        <v>27</v>
      </c>
      <c r="D168" s="1" t="s">
        <v>135</v>
      </c>
      <c r="E168" s="1">
        <v>133</v>
      </c>
      <c r="F168" s="1"/>
      <c r="G168" s="17"/>
      <c r="H168" s="18"/>
      <c r="I168" s="18"/>
      <c r="J168" s="18" t="str">
        <f t="shared" si="2"/>
        <v/>
      </c>
    </row>
    <row r="169" spans="1:10" x14ac:dyDescent="0.25">
      <c r="A169" s="7" t="s">
        <v>13</v>
      </c>
      <c r="B169" s="1" t="s">
        <v>13</v>
      </c>
      <c r="C169" s="1" t="s">
        <v>13</v>
      </c>
      <c r="D169" s="1" t="s">
        <v>167</v>
      </c>
      <c r="E169" s="1" t="s">
        <v>135</v>
      </c>
      <c r="F169" s="18"/>
      <c r="G169" s="17"/>
      <c r="H169" s="18"/>
      <c r="I169" s="18"/>
      <c r="J169" s="18" t="str">
        <f t="shared" si="2"/>
        <v/>
      </c>
    </row>
    <row r="170" spans="1:10" x14ac:dyDescent="0.25">
      <c r="A170" s="7" t="s">
        <v>13</v>
      </c>
      <c r="B170" s="1" t="s">
        <v>13</v>
      </c>
      <c r="C170" s="1" t="s">
        <v>13</v>
      </c>
      <c r="D170" s="1" t="s">
        <v>168</v>
      </c>
      <c r="E170" s="1" t="s">
        <v>135</v>
      </c>
      <c r="F170" s="18"/>
      <c r="G170" s="17"/>
      <c r="H170" s="18"/>
      <c r="I170" s="18"/>
      <c r="J170" s="18" t="str">
        <f t="shared" si="2"/>
        <v/>
      </c>
    </row>
    <row r="171" spans="1:10" x14ac:dyDescent="0.25">
      <c r="A171" s="7" t="s">
        <v>13</v>
      </c>
      <c r="B171" s="1" t="s">
        <v>13</v>
      </c>
      <c r="C171" s="1" t="s">
        <v>13</v>
      </c>
      <c r="D171" s="1" t="s">
        <v>169</v>
      </c>
      <c r="E171" s="1" t="s">
        <v>135</v>
      </c>
      <c r="F171" s="18"/>
      <c r="G171" s="17"/>
      <c r="H171" s="18"/>
      <c r="I171" s="18"/>
      <c r="J171" s="18" t="str">
        <f t="shared" si="2"/>
        <v/>
      </c>
    </row>
    <row r="172" spans="1:10" x14ac:dyDescent="0.25">
      <c r="A172" s="7" t="s">
        <v>13</v>
      </c>
      <c r="B172" s="1" t="s">
        <v>13</v>
      </c>
      <c r="C172" s="1" t="s">
        <v>13</v>
      </c>
      <c r="D172" s="1" t="s">
        <v>170</v>
      </c>
      <c r="E172" s="1" t="s">
        <v>135</v>
      </c>
      <c r="F172" s="18"/>
      <c r="G172" s="17"/>
      <c r="H172" s="18"/>
      <c r="I172" s="18"/>
      <c r="J172" s="18" t="str">
        <f t="shared" si="2"/>
        <v/>
      </c>
    </row>
    <row r="173" spans="1:10" x14ac:dyDescent="0.25">
      <c r="A173" s="9" t="s">
        <v>18</v>
      </c>
      <c r="B173" s="1" t="s">
        <v>16</v>
      </c>
      <c r="C173" s="1" t="s">
        <v>16</v>
      </c>
      <c r="D173" s="1" t="s">
        <v>171</v>
      </c>
      <c r="E173" s="1" t="s">
        <v>135</v>
      </c>
      <c r="F173" s="18"/>
      <c r="G173" s="17"/>
      <c r="H173" s="18"/>
      <c r="I173" s="18"/>
      <c r="J173" s="18" t="str">
        <f t="shared" si="2"/>
        <v/>
      </c>
    </row>
  </sheetData>
  <mergeCells count="1">
    <mergeCell ref="A3:E3"/>
  </mergeCells>
  <conditionalFormatting sqref="F5:F173">
    <cfRule type="cellIs" dxfId="1" priority="1" operator="equal">
      <formula>"GPBB"</formula>
    </cfRule>
    <cfRule type="cellIs" dxfId="0" priority="2" operator="equal">
      <formula>"Novena"</formula>
    </cfRule>
  </conditionalFormatting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5"/>
  <sheetViews>
    <sheetView workbookViewId="0">
      <selection activeCell="A26" sqref="A26"/>
    </sheetView>
  </sheetViews>
  <sheetFormatPr defaultRowHeight="15" x14ac:dyDescent="0.25"/>
  <cols>
    <col min="1" max="1" width="30.140625" customWidth="1"/>
    <col min="2" max="2" width="18.28515625" bestFit="1" customWidth="1"/>
    <col min="3" max="3" width="11.28515625" customWidth="1"/>
  </cols>
  <sheetData>
    <row r="1" spans="1:4" x14ac:dyDescent="0.25">
      <c r="A1" t="s">
        <v>363</v>
      </c>
      <c r="B1" t="s">
        <v>364</v>
      </c>
      <c r="C1" t="s">
        <v>365</v>
      </c>
      <c r="D1" t="s">
        <v>400</v>
      </c>
    </row>
    <row r="2" spans="1:4" x14ac:dyDescent="0.25">
      <c r="A2" s="12" t="s">
        <v>325</v>
      </c>
      <c r="B2" t="s">
        <v>398</v>
      </c>
      <c r="C2" t="s">
        <v>397</v>
      </c>
    </row>
    <row r="3" spans="1:4" x14ac:dyDescent="0.25">
      <c r="A3" s="12" t="s">
        <v>315</v>
      </c>
      <c r="B3" t="s">
        <v>399</v>
      </c>
      <c r="C3" t="s">
        <v>397</v>
      </c>
      <c r="D3" t="s">
        <v>401</v>
      </c>
    </row>
    <row r="4" spans="1:4" x14ac:dyDescent="0.25">
      <c r="A4" s="12" t="s">
        <v>322</v>
      </c>
      <c r="B4" t="s">
        <v>384</v>
      </c>
      <c r="C4" t="s">
        <v>360</v>
      </c>
    </row>
    <row r="5" spans="1:4" x14ac:dyDescent="0.25">
      <c r="A5" s="12" t="s">
        <v>323</v>
      </c>
      <c r="B5" t="s">
        <v>378</v>
      </c>
      <c r="C5" t="s">
        <v>361</v>
      </c>
      <c r="D5" t="s">
        <v>391</v>
      </c>
    </row>
    <row r="6" spans="1:4" x14ac:dyDescent="0.25">
      <c r="A6" s="12" t="s">
        <v>316</v>
      </c>
      <c r="B6" t="s">
        <v>381</v>
      </c>
      <c r="C6" t="s">
        <v>360</v>
      </c>
    </row>
    <row r="7" spans="1:4" x14ac:dyDescent="0.25">
      <c r="A7" s="12" t="s">
        <v>348</v>
      </c>
      <c r="B7" t="s">
        <v>394</v>
      </c>
      <c r="C7" t="s">
        <v>360</v>
      </c>
    </row>
    <row r="8" spans="1:4" x14ac:dyDescent="0.25">
      <c r="A8" s="12" t="s">
        <v>347</v>
      </c>
      <c r="B8" t="s">
        <v>396</v>
      </c>
      <c r="C8" t="s">
        <v>361</v>
      </c>
    </row>
    <row r="9" spans="1:4" x14ac:dyDescent="0.25">
      <c r="A9" s="12" t="s">
        <v>346</v>
      </c>
      <c r="B9" t="s">
        <v>366</v>
      </c>
      <c r="C9" t="s">
        <v>361</v>
      </c>
    </row>
    <row r="10" spans="1:4" x14ac:dyDescent="0.25">
      <c r="A10" s="12" t="s">
        <v>349</v>
      </c>
      <c r="B10" t="s">
        <v>406</v>
      </c>
      <c r="C10" t="s">
        <v>361</v>
      </c>
      <c r="D10" t="s">
        <v>402</v>
      </c>
    </row>
    <row r="11" spans="1:4" x14ac:dyDescent="0.25">
      <c r="A11" s="12" t="s">
        <v>310</v>
      </c>
      <c r="B11" t="s">
        <v>375</v>
      </c>
      <c r="C11" t="s">
        <v>361</v>
      </c>
    </row>
    <row r="12" spans="1:4" x14ac:dyDescent="0.25">
      <c r="A12" s="12" t="s">
        <v>326</v>
      </c>
      <c r="B12" t="s">
        <v>388</v>
      </c>
      <c r="C12" t="s">
        <v>360</v>
      </c>
    </row>
    <row r="13" spans="1:4" x14ac:dyDescent="0.25">
      <c r="A13" s="12" t="s">
        <v>317</v>
      </c>
      <c r="B13" t="s">
        <v>382</v>
      </c>
      <c r="C13" t="s">
        <v>360</v>
      </c>
    </row>
    <row r="14" spans="1:4" x14ac:dyDescent="0.25">
      <c r="A14" s="12" t="s">
        <v>324</v>
      </c>
      <c r="B14" t="s">
        <v>383</v>
      </c>
      <c r="C14" t="s">
        <v>360</v>
      </c>
    </row>
    <row r="15" spans="1:4" x14ac:dyDescent="0.25">
      <c r="A15" s="12" t="s">
        <v>319</v>
      </c>
      <c r="B15" t="s">
        <v>395</v>
      </c>
      <c r="C15" t="s">
        <v>361</v>
      </c>
    </row>
    <row r="16" spans="1:4" x14ac:dyDescent="0.25">
      <c r="A16" s="12" t="s">
        <v>320</v>
      </c>
      <c r="B16" t="s">
        <v>393</v>
      </c>
      <c r="C16" t="s">
        <v>361</v>
      </c>
    </row>
    <row r="17" spans="1:4" x14ac:dyDescent="0.25">
      <c r="A17" s="12" t="s">
        <v>330</v>
      </c>
      <c r="B17" t="s">
        <v>386</v>
      </c>
      <c r="C17" t="s">
        <v>360</v>
      </c>
    </row>
    <row r="18" spans="1:4" x14ac:dyDescent="0.25">
      <c r="A18" s="12" t="s">
        <v>329</v>
      </c>
      <c r="B18" t="s">
        <v>387</v>
      </c>
      <c r="C18" t="s">
        <v>360</v>
      </c>
    </row>
    <row r="19" spans="1:4" x14ac:dyDescent="0.25">
      <c r="A19" s="12" t="s">
        <v>302</v>
      </c>
      <c r="B19" t="s">
        <v>367</v>
      </c>
      <c r="C19" t="s">
        <v>361</v>
      </c>
    </row>
    <row r="20" spans="1:4" x14ac:dyDescent="0.25">
      <c r="A20" s="12" t="s">
        <v>303</v>
      </c>
      <c r="B20" t="s">
        <v>368</v>
      </c>
      <c r="C20" t="s">
        <v>361</v>
      </c>
    </row>
    <row r="21" spans="1:4" x14ac:dyDescent="0.25">
      <c r="A21" s="12" t="s">
        <v>304</v>
      </c>
      <c r="B21" t="s">
        <v>369</v>
      </c>
      <c r="C21" t="s">
        <v>361</v>
      </c>
    </row>
    <row r="22" spans="1:4" x14ac:dyDescent="0.25">
      <c r="A22" s="12" t="s">
        <v>305</v>
      </c>
      <c r="B22" t="s">
        <v>370</v>
      </c>
      <c r="C22" t="s">
        <v>361</v>
      </c>
    </row>
    <row r="23" spans="1:4" x14ac:dyDescent="0.25">
      <c r="A23" s="12" t="s">
        <v>313</v>
      </c>
      <c r="B23" t="s">
        <v>379</v>
      </c>
      <c r="C23" t="s">
        <v>361</v>
      </c>
      <c r="D23" t="s">
        <v>390</v>
      </c>
    </row>
    <row r="24" spans="1:4" x14ac:dyDescent="0.25">
      <c r="A24" s="12" t="s">
        <v>314</v>
      </c>
      <c r="B24" t="s">
        <v>380</v>
      </c>
      <c r="C24" t="s">
        <v>361</v>
      </c>
      <c r="D24" t="s">
        <v>389</v>
      </c>
    </row>
    <row r="25" spans="1:4" x14ac:dyDescent="0.25">
      <c r="A25" s="12" t="s">
        <v>306</v>
      </c>
      <c r="B25" t="s">
        <v>371</v>
      </c>
      <c r="C25" t="s">
        <v>361</v>
      </c>
    </row>
    <row r="26" spans="1:4" x14ac:dyDescent="0.25">
      <c r="A26" s="12" t="s">
        <v>307</v>
      </c>
      <c r="B26" t="s">
        <v>372</v>
      </c>
      <c r="C26" t="s">
        <v>361</v>
      </c>
    </row>
    <row r="27" spans="1:4" x14ac:dyDescent="0.25">
      <c r="A27" s="12" t="s">
        <v>301</v>
      </c>
      <c r="B27" t="s">
        <v>362</v>
      </c>
      <c r="C27" t="s">
        <v>361</v>
      </c>
    </row>
    <row r="28" spans="1:4" x14ac:dyDescent="0.25">
      <c r="A28" s="12" t="s">
        <v>350</v>
      </c>
      <c r="B28" t="s">
        <v>408</v>
      </c>
      <c r="C28" t="s">
        <v>361</v>
      </c>
    </row>
    <row r="29" spans="1:4" x14ac:dyDescent="0.25">
      <c r="A29" s="12" t="s">
        <v>351</v>
      </c>
      <c r="B29" t="s">
        <v>407</v>
      </c>
      <c r="C29" t="s">
        <v>361</v>
      </c>
    </row>
    <row r="30" spans="1:4" x14ac:dyDescent="0.25">
      <c r="A30" s="12" t="s">
        <v>331</v>
      </c>
      <c r="B30" t="s">
        <v>385</v>
      </c>
      <c r="C30" t="s">
        <v>360</v>
      </c>
    </row>
    <row r="31" spans="1:4" x14ac:dyDescent="0.25">
      <c r="A31" s="12" t="s">
        <v>294</v>
      </c>
      <c r="B31" s="12" t="s">
        <v>405</v>
      </c>
      <c r="C31" t="s">
        <v>360</v>
      </c>
      <c r="D31" t="s">
        <v>403</v>
      </c>
    </row>
    <row r="32" spans="1:4" x14ac:dyDescent="0.25">
      <c r="A32" s="12" t="s">
        <v>309</v>
      </c>
      <c r="B32" t="s">
        <v>374</v>
      </c>
      <c r="C32" t="s">
        <v>361</v>
      </c>
    </row>
    <row r="33" spans="1:4" x14ac:dyDescent="0.25">
      <c r="A33" s="12" t="s">
        <v>308</v>
      </c>
      <c r="B33" t="s">
        <v>373</v>
      </c>
      <c r="C33" t="s">
        <v>361</v>
      </c>
    </row>
    <row r="34" spans="1:4" x14ac:dyDescent="0.25">
      <c r="A34" s="12" t="s">
        <v>312</v>
      </c>
      <c r="B34" t="s">
        <v>377</v>
      </c>
      <c r="C34" t="s">
        <v>361</v>
      </c>
      <c r="D34" t="s">
        <v>392</v>
      </c>
    </row>
    <row r="35" spans="1:4" x14ac:dyDescent="0.25">
      <c r="A35" s="12" t="s">
        <v>311</v>
      </c>
      <c r="B35" t="s">
        <v>376</v>
      </c>
      <c r="C35" t="s">
        <v>361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Pinout</vt:lpstr>
      <vt:lpstr>GPBB Mappings</vt:lpstr>
    </vt:vector>
  </TitlesOfParts>
  <Company>Latitce Semiconductor Corp.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West</dc:creator>
  <cp:lastModifiedBy>Jamie Craig</cp:lastModifiedBy>
  <dcterms:created xsi:type="dcterms:W3CDTF">2013-02-07T00:40:34Z</dcterms:created>
  <dcterms:modified xsi:type="dcterms:W3CDTF">2017-04-09T19:48:25Z</dcterms:modified>
</cp:coreProperties>
</file>